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Wdspwtyoapp01.japn.dell.com\pub01_ebiz$\Nodelete\Ikuko_Oizumi\eCata_report\出力ファイル\"/>
    </mc:Choice>
  </mc:AlternateContent>
  <xr:revisionPtr revIDLastSave="0" documentId="13_ncr:11_{69899D9C-C19C-4297-9C3A-4522ADFD6A8B}" xr6:coauthVersionLast="47" xr6:coauthVersionMax="47" xr10:uidLastSave="{00000000-0000-0000-0000-000000000000}"/>
  <bookViews>
    <workbookView xWindow="-108" yWindow="-108" windowWidth="23256" windowHeight="12456" tabRatio="845" xr2:uid="{00000000-000D-0000-FFFF-FFFF00000000}"/>
  </bookViews>
  <sheets>
    <sheet name="目次" sheetId="15" r:id="rId1"/>
    <sheet name="デスクトップ" sheetId="9" r:id="rId2"/>
    <sheet name="ノート" sheetId="10" r:id="rId3"/>
    <sheet name="ワークステーション" sheetId="4" r:id="rId4"/>
    <sheet name="モニタ" sheetId="14" r:id="rId5"/>
    <sheet name="周辺機器" sheetId="6" r:id="rId6"/>
    <sheet name="サーバー" sheetId="16" r:id="rId7"/>
    <sheet name="拡張保守サービス(在庫モデル用)" sheetId="17" r:id="rId8"/>
  </sheets>
  <externalReferences>
    <externalReference r:id="rId9"/>
    <externalReference r:id="rId10"/>
    <externalReference r:id="rId11"/>
  </externalReferences>
  <definedNames>
    <definedName name="_xlnm._FilterDatabase" localSheetId="6" hidden="1">サーバー!$B$2:$XFB$13</definedName>
    <definedName name="_xlnm._FilterDatabase" localSheetId="1" hidden="1">デスクトップ!$A$3:$Q$3</definedName>
    <definedName name="_xlnm._FilterDatabase" localSheetId="2" hidden="1">ノート!$A$3:$W$148</definedName>
    <definedName name="_xlnm._FilterDatabase" localSheetId="4" hidden="1">モニタ!$A$3:$W$3</definedName>
    <definedName name="_xlnm._FilterDatabase" localSheetId="3" hidden="1">ワークステーション!$A$3:$S$3</definedName>
    <definedName name="_xlnm._FilterDatabase" localSheetId="7" hidden="1">'拡張保守サービス(在庫モデル用)'!$B$2:$I$52</definedName>
    <definedName name="_xlnm._FilterDatabase" localSheetId="5" hidden="1">周辺機器!$A$3:$S$3</definedName>
    <definedName name="Office" localSheetId="1">[1]Code!$E$17:$E$24</definedName>
    <definedName name="Office" localSheetId="2">[1]Code!$E$17:$E$24</definedName>
    <definedName name="Office">[1]Code!$E$17:$E$24</definedName>
    <definedName name="OS">[2]Code!$E$2:$E$9</definedName>
    <definedName name="Status">[3]Code!$A$2:$A$10</definedName>
    <definedName name="受注・在庫">[3]Code!$C$2:$C$5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5" l="1"/>
  <c r="D44" i="15"/>
  <c r="F44" i="15"/>
  <c r="H44" i="15"/>
  <c r="B45" i="15"/>
  <c r="D45" i="15"/>
  <c r="F45" i="15"/>
  <c r="B1" i="9"/>
  <c r="B1" i="10"/>
  <c r="B1" i="4"/>
  <c r="B1" i="14"/>
  <c r="B1" i="6"/>
  <c r="A4" i="17"/>
  <c r="A16" i="17"/>
  <c r="A28" i="17"/>
  <c r="A40" i="17"/>
  <c r="A52" i="17"/>
  <c r="A64" i="17"/>
  <c r="A76" i="17"/>
  <c r="A5" i="17"/>
  <c r="A17" i="17"/>
  <c r="A29" i="17"/>
  <c r="A41" i="17"/>
  <c r="A53" i="17"/>
  <c r="A65" i="17"/>
  <c r="A6" i="17"/>
  <c r="A18" i="17"/>
  <c r="A30" i="17"/>
  <c r="A42" i="17"/>
  <c r="A54" i="17"/>
  <c r="A66" i="17"/>
  <c r="A7" i="17"/>
  <c r="A19" i="17"/>
  <c r="A31" i="17"/>
  <c r="A43" i="17"/>
  <c r="A55" i="17"/>
  <c r="A67" i="17"/>
  <c r="A8" i="17"/>
  <c r="A20" i="17"/>
  <c r="A32" i="17"/>
  <c r="A44" i="17"/>
  <c r="A56" i="17"/>
  <c r="A68" i="17"/>
  <c r="A9" i="17"/>
  <c r="A21" i="17"/>
  <c r="A33" i="17"/>
  <c r="A45" i="17"/>
  <c r="A57" i="17"/>
  <c r="A69" i="17"/>
  <c r="A10" i="17"/>
  <c r="A22" i="17"/>
  <c r="A34" i="17"/>
  <c r="A46" i="17"/>
  <c r="A58" i="17"/>
  <c r="A70" i="17"/>
  <c r="A11" i="17"/>
  <c r="A23" i="17"/>
  <c r="A35" i="17"/>
  <c r="A47" i="17"/>
  <c r="A59" i="17"/>
  <c r="A71" i="17"/>
  <c r="A12" i="17"/>
  <c r="A24" i="17"/>
  <c r="A36" i="17"/>
  <c r="A48" i="17"/>
  <c r="A60" i="17"/>
  <c r="A72" i="17"/>
  <c r="A13" i="17"/>
  <c r="A25" i="17"/>
  <c r="A37" i="17"/>
  <c r="A49" i="17"/>
  <c r="A61" i="17"/>
  <c r="A73" i="17"/>
  <c r="A14" i="17"/>
  <c r="A26" i="17"/>
  <c r="A38" i="17"/>
  <c r="A50" i="17"/>
  <c r="A62" i="17"/>
  <c r="A74" i="17"/>
  <c r="A3" i="17"/>
  <c r="A15" i="17"/>
  <c r="A27" i="17"/>
  <c r="A39" i="17"/>
  <c r="A51" i="17"/>
  <c r="A63" i="17"/>
  <c r="A75" i="17"/>
  <c r="A3" i="16"/>
  <c r="A4" i="16"/>
  <c r="A5" i="16"/>
  <c r="A6" i="16"/>
  <c r="A7" i="16"/>
  <c r="A8" i="16"/>
  <c r="A13" i="16"/>
  <c r="A9" i="16"/>
  <c r="A10" i="16"/>
  <c r="A11" i="16"/>
  <c r="A12" i="16"/>
  <c r="A76" i="6"/>
  <c r="A75" i="6"/>
  <c r="A63" i="6"/>
  <c r="A51" i="6"/>
  <c r="A39" i="6"/>
  <c r="A27" i="6"/>
  <c r="A15" i="6"/>
  <c r="A61" i="6"/>
  <c r="A37" i="6"/>
  <c r="A25" i="6"/>
  <c r="A74" i="6"/>
  <c r="A62" i="6"/>
  <c r="A50" i="6"/>
  <c r="A38" i="6"/>
  <c r="A26" i="6"/>
  <c r="A14" i="6"/>
  <c r="A73" i="6"/>
  <c r="A49" i="6"/>
  <c r="A13" i="6"/>
  <c r="A72" i="6"/>
  <c r="A60" i="6"/>
  <c r="A48" i="6"/>
  <c r="A36" i="6"/>
  <c r="A24" i="6"/>
  <c r="A12" i="6"/>
  <c r="A58" i="6"/>
  <c r="A34" i="6"/>
  <c r="A22" i="6"/>
  <c r="A71" i="6"/>
  <c r="A59" i="6"/>
  <c r="A47" i="6"/>
  <c r="A35" i="6"/>
  <c r="A23" i="6"/>
  <c r="A11" i="6"/>
  <c r="A70" i="6"/>
  <c r="A46" i="6"/>
  <c r="A10" i="6"/>
  <c r="A69" i="6"/>
  <c r="A57" i="6"/>
  <c r="A45" i="6"/>
  <c r="A33" i="6"/>
  <c r="A21" i="6"/>
  <c r="A9" i="6"/>
  <c r="A55" i="6"/>
  <c r="A43" i="6"/>
  <c r="A19" i="6"/>
  <c r="A54" i="6"/>
  <c r="A30" i="6"/>
  <c r="A6" i="6"/>
  <c r="A17" i="6"/>
  <c r="A5" i="6"/>
  <c r="A64" i="6"/>
  <c r="A28" i="6"/>
  <c r="A4" i="6"/>
  <c r="A68" i="6"/>
  <c r="A56" i="6"/>
  <c r="A44" i="6"/>
  <c r="A32" i="6"/>
  <c r="A20" i="6"/>
  <c r="A8" i="6"/>
  <c r="A67" i="6"/>
  <c r="A31" i="6"/>
  <c r="A7" i="6"/>
  <c r="A42" i="6"/>
  <c r="A18" i="6"/>
  <c r="A53" i="6"/>
  <c r="A41" i="6"/>
  <c r="A29" i="6"/>
  <c r="A52" i="6"/>
  <c r="A40" i="6"/>
  <c r="A16" i="6"/>
  <c r="A66" i="6"/>
  <c r="A65" i="6"/>
  <c r="A51" i="14"/>
  <c r="A39" i="14"/>
  <c r="A27" i="14"/>
  <c r="A15" i="14"/>
  <c r="A38" i="14"/>
  <c r="A14" i="14"/>
  <c r="A37" i="14"/>
  <c r="A25" i="14"/>
  <c r="A13" i="14"/>
  <c r="A36" i="14"/>
  <c r="A12" i="14"/>
  <c r="A23" i="14"/>
  <c r="A41" i="14"/>
  <c r="A28" i="14"/>
  <c r="A50" i="14"/>
  <c r="A26" i="14"/>
  <c r="A24" i="14"/>
  <c r="A35" i="14"/>
  <c r="A11" i="14"/>
  <c r="A5" i="14"/>
  <c r="A49" i="14"/>
  <c r="A48" i="14"/>
  <c r="A47" i="14"/>
  <c r="A40" i="14"/>
  <c r="A46" i="14"/>
  <c r="A34" i="14"/>
  <c r="A22" i="14"/>
  <c r="A10" i="14"/>
  <c r="A18" i="14"/>
  <c r="A17" i="14"/>
  <c r="A4" i="14"/>
  <c r="A45" i="14"/>
  <c r="A33" i="14"/>
  <c r="A21" i="14"/>
  <c r="A9" i="14"/>
  <c r="A32" i="14"/>
  <c r="A20" i="14"/>
  <c r="A8" i="14"/>
  <c r="A43" i="14"/>
  <c r="A31" i="14"/>
  <c r="A19" i="14"/>
  <c r="A7" i="14"/>
  <c r="A42" i="14"/>
  <c r="A30" i="14"/>
  <c r="A6" i="14"/>
  <c r="A29" i="14"/>
  <c r="A16" i="14"/>
  <c r="A44" i="14"/>
  <c r="A33" i="4"/>
  <c r="A21" i="4"/>
  <c r="A9" i="4"/>
  <c r="A20" i="4"/>
  <c r="A8" i="4"/>
  <c r="A19" i="4"/>
  <c r="A7" i="4"/>
  <c r="A30" i="4"/>
  <c r="A18" i="4"/>
  <c r="A6" i="4"/>
  <c r="A29" i="4"/>
  <c r="A17" i="4"/>
  <c r="A5" i="4"/>
  <c r="A28" i="4"/>
  <c r="A16" i="4"/>
  <c r="A24" i="4"/>
  <c r="A23" i="4"/>
  <c r="A22" i="4"/>
  <c r="A32" i="4"/>
  <c r="A31" i="4"/>
  <c r="A10" i="4"/>
  <c r="A4" i="4"/>
  <c r="A27" i="4"/>
  <c r="A15" i="4"/>
  <c r="A14" i="4"/>
  <c r="A25" i="4"/>
  <c r="A13" i="4"/>
  <c r="A12" i="4"/>
  <c r="A11" i="4"/>
  <c r="A26" i="4"/>
  <c r="A147" i="10"/>
  <c r="A135" i="10"/>
  <c r="A123" i="10"/>
  <c r="A111" i="10"/>
  <c r="A99" i="10"/>
  <c r="A87" i="10"/>
  <c r="A75" i="10"/>
  <c r="A63" i="10"/>
  <c r="A51" i="10"/>
  <c r="A39" i="10"/>
  <c r="A27" i="10"/>
  <c r="A15" i="10"/>
  <c r="A121" i="10"/>
  <c r="A97" i="10"/>
  <c r="A73" i="10"/>
  <c r="A49" i="10"/>
  <c r="A25" i="10"/>
  <c r="A32" i="10"/>
  <c r="A79" i="10"/>
  <c r="A7" i="10"/>
  <c r="A137" i="10"/>
  <c r="A53" i="10"/>
  <c r="A88" i="10"/>
  <c r="A4" i="10"/>
  <c r="A146" i="10"/>
  <c r="A134" i="10"/>
  <c r="A122" i="10"/>
  <c r="A110" i="10"/>
  <c r="A98" i="10"/>
  <c r="A86" i="10"/>
  <c r="A74" i="10"/>
  <c r="A62" i="10"/>
  <c r="A50" i="10"/>
  <c r="A38" i="10"/>
  <c r="A26" i="10"/>
  <c r="A14" i="10"/>
  <c r="A133" i="10"/>
  <c r="A109" i="10"/>
  <c r="A85" i="10"/>
  <c r="A61" i="10"/>
  <c r="A37" i="10"/>
  <c r="A13" i="10"/>
  <c r="A20" i="10"/>
  <c r="A91" i="10"/>
  <c r="A31" i="10"/>
  <c r="A102" i="10"/>
  <c r="A30" i="10"/>
  <c r="A101" i="10"/>
  <c r="A148" i="10"/>
  <c r="A40" i="10"/>
  <c r="A145" i="10"/>
  <c r="A144" i="10"/>
  <c r="A132" i="10"/>
  <c r="A120" i="10"/>
  <c r="A108" i="10"/>
  <c r="A96" i="10"/>
  <c r="A84" i="10"/>
  <c r="A72" i="10"/>
  <c r="A60" i="10"/>
  <c r="A48" i="10"/>
  <c r="A36" i="10"/>
  <c r="A24" i="10"/>
  <c r="A12" i="10"/>
  <c r="A47" i="10"/>
  <c r="A23" i="10"/>
  <c r="A33" i="10"/>
  <c r="A116" i="10"/>
  <c r="A80" i="10"/>
  <c r="A115" i="10"/>
  <c r="A55" i="10"/>
  <c r="A114" i="10"/>
  <c r="A66" i="10"/>
  <c r="A113" i="10"/>
  <c r="A17" i="10"/>
  <c r="A76" i="10"/>
  <c r="A143" i="10"/>
  <c r="A131" i="10"/>
  <c r="A119" i="10"/>
  <c r="A107" i="10"/>
  <c r="A95" i="10"/>
  <c r="A83" i="10"/>
  <c r="A71" i="10"/>
  <c r="A59" i="10"/>
  <c r="A35" i="10"/>
  <c r="A11" i="10"/>
  <c r="A21" i="10"/>
  <c r="A104" i="10"/>
  <c r="A56" i="10"/>
  <c r="A8" i="10"/>
  <c r="A67" i="10"/>
  <c r="A126" i="10"/>
  <c r="A54" i="10"/>
  <c r="A65" i="10"/>
  <c r="A5" i="10"/>
  <c r="A64" i="10"/>
  <c r="A142" i="10"/>
  <c r="A130" i="10"/>
  <c r="A118" i="10"/>
  <c r="A106" i="10"/>
  <c r="A94" i="10"/>
  <c r="A82" i="10"/>
  <c r="A70" i="10"/>
  <c r="A58" i="10"/>
  <c r="A46" i="10"/>
  <c r="A34" i="10"/>
  <c r="A22" i="10"/>
  <c r="A10" i="10"/>
  <c r="A128" i="10"/>
  <c r="A68" i="10"/>
  <c r="A103" i="10"/>
  <c r="A43" i="10"/>
  <c r="A90" i="10"/>
  <c r="A42" i="10"/>
  <c r="A125" i="10"/>
  <c r="A29" i="10"/>
  <c r="A100" i="10"/>
  <c r="A16" i="10"/>
  <c r="A141" i="10"/>
  <c r="A129" i="10"/>
  <c r="A117" i="10"/>
  <c r="A105" i="10"/>
  <c r="A93" i="10"/>
  <c r="A81" i="10"/>
  <c r="A69" i="10"/>
  <c r="A57" i="10"/>
  <c r="A45" i="10"/>
  <c r="A9" i="10"/>
  <c r="A92" i="10"/>
  <c r="A44" i="10"/>
  <c r="A127" i="10"/>
  <c r="A19" i="10"/>
  <c r="A78" i="10"/>
  <c r="A18" i="10"/>
  <c r="A89" i="10"/>
  <c r="A112" i="10"/>
  <c r="A28" i="10"/>
  <c r="A140" i="10"/>
  <c r="A138" i="10"/>
  <c r="A6" i="10"/>
  <c r="A41" i="10"/>
  <c r="A136" i="10"/>
  <c r="A52" i="10"/>
  <c r="A139" i="10"/>
  <c r="A77" i="10"/>
  <c r="A124" i="10"/>
  <c r="A87" i="9"/>
  <c r="A86" i="9"/>
  <c r="A74" i="9"/>
  <c r="A62" i="9"/>
  <c r="A50" i="9"/>
  <c r="A38" i="9"/>
  <c r="A26" i="9"/>
  <c r="A14" i="9"/>
  <c r="A59" i="9"/>
  <c r="A23" i="9"/>
  <c r="A21" i="9"/>
  <c r="A85" i="9"/>
  <c r="A73" i="9"/>
  <c r="A61" i="9"/>
  <c r="A49" i="9"/>
  <c r="A37" i="9"/>
  <c r="A25" i="9"/>
  <c r="A13" i="9"/>
  <c r="A71" i="9"/>
  <c r="A47" i="9"/>
  <c r="A84" i="9"/>
  <c r="A72" i="9"/>
  <c r="A60" i="9"/>
  <c r="A48" i="9"/>
  <c r="A36" i="9"/>
  <c r="A24" i="9"/>
  <c r="A12" i="9"/>
  <c r="A83" i="9"/>
  <c r="A35" i="9"/>
  <c r="A9" i="9"/>
  <c r="A82" i="9"/>
  <c r="A70" i="9"/>
  <c r="A58" i="9"/>
  <c r="A46" i="9"/>
  <c r="A34" i="9"/>
  <c r="A22" i="9"/>
  <c r="A10" i="9"/>
  <c r="A81" i="9"/>
  <c r="A69" i="9"/>
  <c r="A45" i="9"/>
  <c r="A80" i="9"/>
  <c r="A68" i="9"/>
  <c r="A56" i="9"/>
  <c r="A44" i="9"/>
  <c r="A32" i="9"/>
  <c r="A20" i="9"/>
  <c r="A8" i="9"/>
  <c r="A66" i="9"/>
  <c r="A54" i="9"/>
  <c r="A30" i="9"/>
  <c r="A6" i="9"/>
  <c r="A53" i="9"/>
  <c r="A29" i="9"/>
  <c r="A5" i="9"/>
  <c r="A52" i="9"/>
  <c r="A28" i="9"/>
  <c r="A4" i="9"/>
  <c r="A63" i="9"/>
  <c r="A39" i="9"/>
  <c r="A15" i="9"/>
  <c r="A11" i="9"/>
  <c r="A33" i="9"/>
  <c r="A79" i="9"/>
  <c r="A67" i="9"/>
  <c r="A55" i="9"/>
  <c r="A43" i="9"/>
  <c r="A31" i="9"/>
  <c r="A19" i="9"/>
  <c r="A7" i="9"/>
  <c r="A78" i="9"/>
  <c r="A42" i="9"/>
  <c r="A18" i="9"/>
  <c r="A65" i="9"/>
  <c r="A41" i="9"/>
  <c r="A17" i="9"/>
  <c r="A64" i="9"/>
  <c r="A40" i="9"/>
  <c r="A16" i="9"/>
  <c r="A75" i="9"/>
  <c r="A51" i="9"/>
  <c r="A27" i="9"/>
  <c r="A57" i="9"/>
  <c r="A77" i="9"/>
  <c r="A7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Todaka, Taketomo</author>
  </authors>
  <commentList>
    <comment ref="Q46" authorId="0" shapeId="0" xr:uid="{3E9807E6-9D48-4347-B8FA-1BB765346D23}">
      <text>
        <r>
          <rPr>
            <b/>
            <sz val="9"/>
            <color indexed="81"/>
            <rFont val="MS P ゴシック"/>
            <family val="3"/>
            <charset val="128"/>
          </rPr>
          <t>AC511M/AE515M同梱のマウントブラケットは使用しません</t>
        </r>
      </text>
    </comment>
  </commentList>
</comments>
</file>

<file path=xl/sharedStrings.xml><?xml version="1.0" encoding="utf-8"?>
<sst xmlns="http://schemas.openxmlformats.org/spreadsheetml/2006/main" count="6613" uniqueCount="1547">
  <si>
    <r>
      <rPr>
        <sz val="11"/>
        <color rgb="FF0070C0"/>
        <rFont val="Meiryo UI"/>
        <family val="3"/>
      </rPr>
      <t>リストより簡易スペックでe型番を検索。A列の「</t>
    </r>
    <r>
      <rPr>
        <b/>
        <sz val="11"/>
        <color rgb="FF0070C0"/>
        <rFont val="Meiryo UI"/>
        <family val="3"/>
      </rPr>
      <t>見積へGo</t>
    </r>
    <r>
      <rPr>
        <sz val="11"/>
        <color rgb="FF0070C0"/>
        <rFont val="Meiryo UI"/>
        <family val="3"/>
      </rPr>
      <t>」より、詳細・お見積り取得ください</t>
    </r>
    <rPh sb="5" eb="7">
      <t>カンイ</t>
    </rPh>
    <rPh sb="16" eb="18">
      <t>ケンサク</t>
    </rPh>
    <rPh sb="23" eb="25">
      <t>ミツモリ</t>
    </rPh>
    <rPh sb="32" eb="34">
      <t>ショウサイ</t>
    </rPh>
    <phoneticPr fontId="0"/>
  </si>
  <si>
    <r>
      <rPr>
        <sz val="11"/>
        <color theme="1"/>
        <rFont val="Meiryo UI"/>
        <family val="3"/>
      </rPr>
      <t>＜このリストに関するお問い合わせ＞</t>
    </r>
    <rPh sb="7" eb="8">
      <t>カン</t>
    </rPh>
    <rPh sb="11" eb="12">
      <t>ト</t>
    </rPh>
    <rPh sb="13" eb="14">
      <t>ア</t>
    </rPh>
    <phoneticPr fontId="0"/>
  </si>
  <si>
    <r>
      <rPr>
        <u/>
        <sz val="10"/>
        <color theme="10"/>
        <rFont val="Meiryo UI"/>
        <family val="3"/>
      </rPr>
      <t>目次に戻る</t>
    </r>
    <rPh sb="0" eb="2">
      <t>モクジ</t>
    </rPh>
    <rPh sb="3" eb="4">
      <t>モド</t>
    </rPh>
    <phoneticPr fontId="0"/>
  </si>
  <si>
    <r>
      <rPr>
        <sz val="10"/>
        <color rgb="FF000000"/>
        <rFont val="Meiryo UI"/>
        <family val="3"/>
      </rPr>
      <t>【お届け目安】海外工場出荷後、通常10日前後でお届けとなります。輸送・配送状況や輸送・配送状況や離島および一部地域への配達の場合には、遅れが生じることがございます。</t>
    </r>
    <phoneticPr fontId="0"/>
  </si>
  <si>
    <r>
      <rPr>
        <sz val="10"/>
        <color rgb="FF000000"/>
        <rFont val="Meiryo UI"/>
        <family val="3"/>
      </rPr>
      <t>eｶﾀﾛｸﾞｻｲﾄで
お見積り</t>
    </r>
    <rPh sb="12" eb="14">
      <t>ミツモ</t>
    </rPh>
    <phoneticPr fontId="0"/>
  </si>
  <si>
    <r>
      <rPr>
        <sz val="10"/>
        <color theme="1"/>
        <rFont val="Meiryo UI"/>
        <family val="3"/>
      </rPr>
      <t>在庫
区分</t>
    </r>
    <rPh sb="0" eb="2">
      <t>ザイコ</t>
    </rPh>
    <rPh sb="3" eb="5">
      <t>クブン</t>
    </rPh>
    <phoneticPr fontId="0"/>
  </si>
  <si>
    <r>
      <rPr>
        <sz val="10"/>
        <color theme="1"/>
        <rFont val="Meiryo UI"/>
        <family val="3"/>
      </rPr>
      <t>標準
価格</t>
    </r>
    <rPh sb="0" eb="2">
      <t>ヒョウジュン</t>
    </rPh>
    <rPh sb="3" eb="5">
      <t>カカク</t>
    </rPh>
    <phoneticPr fontId="0"/>
  </si>
  <si>
    <r>
      <rPr>
        <sz val="10"/>
        <color theme="1"/>
        <rFont val="Meiryo UI"/>
        <family val="3"/>
      </rPr>
      <t>商品状況</t>
    </r>
    <rPh sb="0" eb="2">
      <t>ショウヒン</t>
    </rPh>
    <rPh sb="2" eb="4">
      <t>ジョウキョウ</t>
    </rPh>
    <phoneticPr fontId="0"/>
  </si>
  <si>
    <r>
      <rPr>
        <sz val="10"/>
        <color theme="1"/>
        <rFont val="Meiryo UI"/>
        <family val="3"/>
      </rPr>
      <t>海外工場出荷までにかかる日数の目安
*お届け日ではございません</t>
    </r>
    <phoneticPr fontId="0"/>
  </si>
  <si>
    <t>機種名</t>
  </si>
  <si>
    <r>
      <rPr>
        <sz val="10"/>
        <color theme="1"/>
        <rFont val="Meiryo UI"/>
        <family val="3"/>
      </rPr>
      <t>e型番</t>
    </r>
    <phoneticPr fontId="0"/>
  </si>
  <si>
    <t>インストールOS詳細</t>
  </si>
  <si>
    <r>
      <rPr>
        <sz val="10"/>
        <color theme="1"/>
        <rFont val="Meiryo UI"/>
        <family val="3"/>
      </rPr>
      <t>CPU世代</t>
    </r>
    <phoneticPr fontId="0"/>
  </si>
  <si>
    <t>検索用CPU</t>
  </si>
  <si>
    <r>
      <rPr>
        <sz val="10"/>
        <color theme="1"/>
        <rFont val="Meiryo UI"/>
        <family val="3"/>
      </rPr>
      <t>メモリ
(GB)</t>
    </r>
    <phoneticPr fontId="0"/>
  </si>
  <si>
    <r>
      <rPr>
        <sz val="10"/>
        <color theme="1"/>
        <rFont val="Meiryo UI"/>
        <family val="3"/>
      </rPr>
      <t>ストレージ
(GB)</t>
    </r>
    <phoneticPr fontId="0"/>
  </si>
  <si>
    <r>
      <rPr>
        <sz val="10"/>
        <color theme="1"/>
        <rFont val="Meiryo UI"/>
        <family val="3"/>
      </rPr>
      <t>光学ドライブ</t>
    </r>
    <phoneticPr fontId="0"/>
  </si>
  <si>
    <r>
      <rPr>
        <sz val="10"/>
        <color theme="1"/>
        <rFont val="Meiryo UI"/>
        <family val="3"/>
      </rPr>
      <t>オフィスソフト</t>
    </r>
    <phoneticPr fontId="0"/>
  </si>
  <si>
    <t>保守情報</t>
  </si>
  <si>
    <r>
      <rPr>
        <sz val="10"/>
        <color theme="1"/>
        <rFont val="Meiryo UI"/>
        <family val="3"/>
      </rPr>
      <t>後続情報</t>
    </r>
    <rPh sb="0" eb="4">
      <t>コウゾクジョウホウ</t>
    </rPh>
    <phoneticPr fontId="0"/>
  </si>
  <si>
    <r>
      <rPr>
        <sz val="10"/>
        <color theme="1"/>
        <rFont val="Meiryo UI"/>
        <family val="3"/>
      </rPr>
      <t>備考/メモ</t>
    </r>
    <phoneticPr fontId="0"/>
  </si>
  <si>
    <t>光学ドライブ</t>
  </si>
  <si>
    <t>無線LAN</t>
  </si>
  <si>
    <t>USB</t>
  </si>
  <si>
    <t>オフィスソフト</t>
  </si>
  <si>
    <t>ストレージ容量</t>
  </si>
  <si>
    <t>グラフィックコントローラ</t>
  </si>
  <si>
    <t>ディスプレイ詳細</t>
  </si>
  <si>
    <t>シリーズ名</t>
  </si>
  <si>
    <t>サイズ</t>
  </si>
  <si>
    <t>液晶パネル方式</t>
  </si>
  <si>
    <t>表示色</t>
  </si>
  <si>
    <t>ピッチ</t>
  </si>
  <si>
    <t>解像度</t>
  </si>
  <si>
    <t>入力端子</t>
  </si>
  <si>
    <t>スピーカー</t>
  </si>
  <si>
    <t>本体サイズ(H×W×D)</t>
  </si>
  <si>
    <t>本体重量</t>
  </si>
  <si>
    <t>電源</t>
  </si>
  <si>
    <r>
      <rPr>
        <u/>
        <sz val="11"/>
        <color theme="10"/>
        <rFont val="Meiryo UI"/>
        <family val="3"/>
      </rPr>
      <t>https://japancatalog.dell.com/servers/result/</t>
    </r>
    <phoneticPr fontId="0"/>
  </si>
  <si>
    <r>
      <rPr>
        <sz val="10"/>
        <color theme="1"/>
        <rFont val="Meiryo UI"/>
        <family val="3"/>
      </rPr>
      <t>商品
状況</t>
    </r>
    <rPh sb="0" eb="2">
      <t>ショウヒン</t>
    </rPh>
    <rPh sb="3" eb="5">
      <t>ジョウキョウ</t>
    </rPh>
    <phoneticPr fontId="0"/>
  </si>
  <si>
    <r>
      <rPr>
        <sz val="10"/>
        <color theme="1"/>
        <rFont val="Meiryo UI"/>
        <family val="3"/>
      </rPr>
      <t>機種名</t>
    </r>
    <rPh sb="0" eb="3">
      <t>キシュメイ</t>
    </rPh>
    <phoneticPr fontId="0"/>
  </si>
  <si>
    <t>CPU</t>
  </si>
  <si>
    <r>
      <rPr>
        <sz val="10"/>
        <color theme="1"/>
        <rFont val="Meiryo UI"/>
        <family val="3"/>
      </rPr>
      <t>チップセット</t>
    </r>
    <phoneticPr fontId="0"/>
  </si>
  <si>
    <r>
      <rPr>
        <sz val="10"/>
        <color theme="1"/>
        <rFont val="Meiryo UI"/>
        <family val="3"/>
      </rPr>
      <t>メインメモリ(標準)</t>
    </r>
    <phoneticPr fontId="0"/>
  </si>
  <si>
    <t>HDDタイプ</t>
  </si>
  <si>
    <r>
      <rPr>
        <sz val="10"/>
        <color theme="1"/>
        <rFont val="Meiryo UI"/>
        <family val="3"/>
      </rPr>
      <t>HDD容量(標準)</t>
    </r>
    <phoneticPr fontId="0"/>
  </si>
  <si>
    <t>CD</t>
  </si>
  <si>
    <r>
      <rPr>
        <sz val="10"/>
        <color theme="1"/>
        <rFont val="Meiryo UI"/>
        <family val="3"/>
      </rPr>
      <t>ストレージ・
ベイ3.5(空/全)</t>
    </r>
    <phoneticPr fontId="0"/>
  </si>
  <si>
    <r>
      <rPr>
        <sz val="10"/>
        <color theme="1"/>
        <rFont val="Meiryo UI"/>
        <family val="3"/>
      </rPr>
      <t>ディスク
コントローラ</t>
    </r>
    <phoneticPr fontId="0"/>
  </si>
  <si>
    <r>
      <rPr>
        <sz val="10"/>
        <color theme="1"/>
        <rFont val="Meiryo UI"/>
        <family val="3"/>
      </rPr>
      <t>RAID
アダプタ</t>
    </r>
    <phoneticPr fontId="0"/>
  </si>
  <si>
    <r>
      <rPr>
        <sz val="10"/>
        <color theme="1"/>
        <rFont val="Meiryo UI"/>
        <family val="3"/>
      </rPr>
      <t>LAN</t>
    </r>
    <phoneticPr fontId="0"/>
  </si>
  <si>
    <r>
      <rPr>
        <sz val="10"/>
        <color theme="1"/>
        <rFont val="Meiryo UI"/>
        <family val="3"/>
      </rPr>
      <t>インストールOS</t>
    </r>
    <phoneticPr fontId="0"/>
  </si>
  <si>
    <r>
      <rPr>
        <sz val="10"/>
        <color theme="1"/>
        <rFont val="Meiryo UI"/>
        <family val="3"/>
      </rPr>
      <t>電源</t>
    </r>
    <phoneticPr fontId="0"/>
  </si>
  <si>
    <r>
      <rPr>
        <sz val="10"/>
        <color theme="1"/>
        <rFont val="Meiryo UI"/>
        <family val="3"/>
      </rPr>
      <t>保守情報</t>
    </r>
    <rPh sb="0" eb="4">
      <t>ホシュジョウホウ</t>
    </rPh>
    <phoneticPr fontId="0"/>
  </si>
  <si>
    <r>
      <rPr>
        <sz val="10"/>
        <color theme="1"/>
        <rFont val="Meiryo UI"/>
        <family val="3"/>
      </rPr>
      <t>後続・代替情報</t>
    </r>
    <rPh sb="0" eb="2">
      <t>コウゾク</t>
    </rPh>
    <rPh sb="3" eb="5">
      <t>ダイタイ</t>
    </rPh>
    <rPh sb="5" eb="7">
      <t>ジョウホウ</t>
    </rPh>
    <phoneticPr fontId="0"/>
  </si>
  <si>
    <t>＊E列でご確認いただけます</t>
    <rPh sb="2" eb="3">
      <t>レツ</t>
    </rPh>
    <rPh sb="5" eb="7">
      <t>カクニン</t>
    </rPh>
    <phoneticPr fontId="1"/>
  </si>
  <si>
    <t>目次に戻る</t>
    <rPh sb="0" eb="2">
      <t>モクジ</t>
    </rPh>
    <rPh sb="3" eb="4">
      <t>モド</t>
    </rPh>
    <phoneticPr fontId="0"/>
  </si>
  <si>
    <t>【お届け目安】海外工場出荷後、通常10日前後でお届けとなります。輸送・配送状況や輸送・配送状況や離島および一部地域への配達の場合には、遅れが生じることがございます。</t>
    <phoneticPr fontId="0"/>
  </si>
  <si>
    <t>eｶﾀﾛｸﾞｻｲﾄで
お見積り</t>
    <rPh sb="12" eb="14">
      <t>ミツモ</t>
    </rPh>
    <phoneticPr fontId="0"/>
  </si>
  <si>
    <t>在庫
区分</t>
    <rPh sb="0" eb="2">
      <t>ザイコ</t>
    </rPh>
    <rPh sb="3" eb="5">
      <t>クブン</t>
    </rPh>
    <phoneticPr fontId="0"/>
  </si>
  <si>
    <t>標準
価格</t>
    <rPh sb="0" eb="2">
      <t>ヒョウジュン</t>
    </rPh>
    <rPh sb="3" eb="5">
      <t>カカク</t>
    </rPh>
    <phoneticPr fontId="0"/>
  </si>
  <si>
    <t>商品状況</t>
    <rPh sb="0" eb="2">
      <t>ショウヒン</t>
    </rPh>
    <rPh sb="2" eb="4">
      <t>ジョウキョウ</t>
    </rPh>
    <phoneticPr fontId="0"/>
  </si>
  <si>
    <t>海外工場出荷までにかかる日数の目安
*お届け日ではございません</t>
    <phoneticPr fontId="0"/>
  </si>
  <si>
    <t>機種名</t>
    <rPh sb="0" eb="3">
      <t>キシュメイ</t>
    </rPh>
    <phoneticPr fontId="0"/>
  </si>
  <si>
    <t>e型番</t>
    <phoneticPr fontId="0"/>
  </si>
  <si>
    <t>CPU世代</t>
    <phoneticPr fontId="0"/>
  </si>
  <si>
    <t>検索用CPU</t>
    <rPh sb="0" eb="3">
      <t>ケンサクヨウ</t>
    </rPh>
    <phoneticPr fontId="0"/>
  </si>
  <si>
    <t>メモリ
(GB)</t>
    <phoneticPr fontId="0"/>
  </si>
  <si>
    <t>ストレージ
(GB)</t>
    <phoneticPr fontId="0"/>
  </si>
  <si>
    <t>ディスプレイ
サイズ(ｲﾝﾁ)</t>
    <phoneticPr fontId="0"/>
  </si>
  <si>
    <t>タッチ
パネル</t>
    <phoneticPr fontId="0"/>
  </si>
  <si>
    <t>保守情報</t>
    <rPh sb="0" eb="2">
      <t>ホシュ</t>
    </rPh>
    <rPh sb="2" eb="4">
      <t>ジョウホウ</t>
    </rPh>
    <phoneticPr fontId="0"/>
  </si>
  <si>
    <t>ディスプレイ
HD/FHD</t>
    <phoneticPr fontId="0"/>
  </si>
  <si>
    <t>後続情報</t>
    <rPh sb="0" eb="4">
      <t>コウゾクジョウホウ</t>
    </rPh>
    <phoneticPr fontId="0"/>
  </si>
  <si>
    <t>備考/メモ</t>
    <phoneticPr fontId="0"/>
  </si>
  <si>
    <r>
      <rPr>
        <sz val="10"/>
        <color rgb="FF000000"/>
        <rFont val="Meiryo UI"/>
        <family val="3"/>
        <charset val="128"/>
      </rPr>
      <t>【お届け目安】海外工場出荷後、通常10日前後でお届けとなります。輸送・配送状況や輸送・配送状況や離島および一部地域への配達の場合には、遅れが生じることがございます。</t>
    </r>
    <phoneticPr fontId="0"/>
  </si>
  <si>
    <r>
      <rPr>
        <sz val="10"/>
        <color rgb="FF000000"/>
        <rFont val="Meiryo UI"/>
        <family val="3"/>
        <charset val="128"/>
      </rPr>
      <t>eｶﾀﾛｸﾞｻｲﾄで
お見積り</t>
    </r>
    <rPh sb="12" eb="14">
      <t>ミツモ</t>
    </rPh>
    <phoneticPr fontId="0"/>
  </si>
  <si>
    <t>メインメモリ
(標準)</t>
    <phoneticPr fontId="0"/>
  </si>
  <si>
    <t>標準価格</t>
    <rPh sb="0" eb="2">
      <t>ヒョウジュン</t>
    </rPh>
    <rPh sb="2" eb="4">
      <t>カカク</t>
    </rPh>
    <phoneticPr fontId="0"/>
  </si>
  <si>
    <t>最大消費電力
(備考)</t>
    <phoneticPr fontId="0"/>
  </si>
  <si>
    <t>保守情報</t>
    <rPh sb="0" eb="4">
      <t>ホシュジョウホウ</t>
    </rPh>
    <phoneticPr fontId="0"/>
  </si>
  <si>
    <t>商品
状況</t>
    <rPh sb="0" eb="2">
      <t>ショウヒン</t>
    </rPh>
    <rPh sb="3" eb="5">
      <t>ジョウキョウ</t>
    </rPh>
    <phoneticPr fontId="0"/>
  </si>
  <si>
    <t>カテゴリー</t>
    <phoneticPr fontId="0"/>
  </si>
  <si>
    <t>商品名</t>
    <rPh sb="0" eb="2">
      <t>ショウヒン</t>
    </rPh>
    <phoneticPr fontId="0"/>
  </si>
  <si>
    <t>https://japancatalog.dell.com/peripherals/result/</t>
    <phoneticPr fontId="0"/>
  </si>
  <si>
    <t>メーカー型番</t>
    <rPh sb="4" eb="6">
      <t>カタバン</t>
    </rPh>
    <phoneticPr fontId="0"/>
  </si>
  <si>
    <t>対象機種名</t>
    <rPh sb="0" eb="2">
      <t>タイショウ</t>
    </rPh>
    <rPh sb="2" eb="5">
      <t>キシュメイ</t>
    </rPh>
    <phoneticPr fontId="0"/>
  </si>
  <si>
    <t>商品名</t>
    <rPh sb="0" eb="3">
      <t>ショウヒンメイ</t>
    </rPh>
    <phoneticPr fontId="0"/>
  </si>
  <si>
    <r>
      <rPr>
        <sz val="10"/>
        <color rgb="FF000000"/>
        <rFont val="Meiryo UI"/>
        <family val="3"/>
        <charset val="128"/>
      </rPr>
      <t>＊拡張保守サービスは、現在Idaten（DIS）・IT-EX（SB C&amp;Sポータル）のみ登録されております</t>
    </r>
    <rPh sb="1" eb="3">
      <t>カクチョウ</t>
    </rPh>
    <rPh sb="3" eb="5">
      <t>ホシュ</t>
    </rPh>
    <rPh sb="11" eb="13">
      <t>ゲンザイ</t>
    </rPh>
    <rPh sb="44" eb="46">
      <t>トウロク</t>
    </rPh>
    <phoneticPr fontId="0"/>
  </si>
  <si>
    <t>詳細はこちら</t>
    <rPh sb="0" eb="2">
      <t>ショウサイ</t>
    </rPh>
    <phoneticPr fontId="1"/>
  </si>
  <si>
    <t>【型番、海外工場出荷予定が確認できます】</t>
    <rPh sb="1" eb="3">
      <t>カタバン</t>
    </rPh>
    <rPh sb="4" eb="6">
      <t>カイガイ</t>
    </rPh>
    <rPh sb="6" eb="12">
      <t>コウジョウシュッカヨテイ</t>
    </rPh>
    <rPh sb="13" eb="15">
      <t>カクニン</t>
    </rPh>
    <phoneticPr fontId="0"/>
  </si>
  <si>
    <r>
      <t>【受発注モデル e型番】デスクトップ・ノートパソコン</t>
    </r>
    <r>
      <rPr>
        <b/>
        <sz val="10"/>
        <color rgb="FFFF0000"/>
        <rFont val="メイリオ"/>
        <family val="3"/>
        <charset val="128"/>
      </rPr>
      <t>販売終了</t>
    </r>
    <r>
      <rPr>
        <b/>
        <sz val="10"/>
        <color rgb="FFC00000"/>
        <rFont val="メイリオ"/>
        <family val="3"/>
      </rPr>
      <t xml:space="preserve">
＊在庫モデルおよびシェアードプレミアへご移行ください</t>
    </r>
    <rPh sb="1" eb="4">
      <t>ジュハッチュウ</t>
    </rPh>
    <rPh sb="9" eb="11">
      <t>カタバン</t>
    </rPh>
    <rPh sb="26" eb="30">
      <t>ハンバイシュウリョウ</t>
    </rPh>
    <rPh sb="32" eb="34">
      <t>ザイコ</t>
    </rPh>
    <rPh sb="51" eb="53">
      <t>イコウ</t>
    </rPh>
    <phoneticPr fontId="0"/>
  </si>
  <si>
    <r>
      <rPr>
        <b/>
        <sz val="28"/>
        <color theme="0"/>
        <rFont val="Meiryo UI"/>
        <family val="3"/>
        <charset val="128"/>
      </rPr>
      <t>e型番　リスト</t>
    </r>
    <r>
      <rPr>
        <b/>
        <sz val="16"/>
        <color theme="0"/>
        <rFont val="Meiryo UI"/>
        <family val="3"/>
        <charset val="128"/>
      </rPr>
      <t xml:space="preserve">
↓お探しの製品アイコンをクリック！↓</t>
    </r>
    <rPh sb="1" eb="3">
      <t>カタバン</t>
    </rPh>
    <phoneticPr fontId="0"/>
  </si>
  <si>
    <t>有効開始日</t>
    <phoneticPr fontId="0"/>
  </si>
  <si>
    <t>UPC コード</t>
    <phoneticPr fontId="0"/>
  </si>
  <si>
    <t>EAN コード</t>
    <phoneticPr fontId="0"/>
  </si>
  <si>
    <t>商品URL</t>
    <phoneticPr fontId="0"/>
  </si>
  <si>
    <t>梱包重量(g)</t>
    <phoneticPr fontId="0"/>
  </si>
  <si>
    <t>梱包寸法縦(mm)</t>
    <phoneticPr fontId="0"/>
  </si>
  <si>
    <t>梱包寸法横(mm)</t>
    <phoneticPr fontId="0"/>
  </si>
  <si>
    <t>梱包寸法高さ(mm)</t>
    <phoneticPr fontId="0"/>
  </si>
  <si>
    <t>保守情報</t>
    <phoneticPr fontId="0"/>
  </si>
  <si>
    <t>指紋認証</t>
    <phoneticPr fontId="1"/>
  </si>
  <si>
    <t>在庫品</t>
  </si>
  <si>
    <t>OPEN</t>
  </si>
  <si>
    <t>Disty様在庫限り</t>
  </si>
  <si>
    <t>現行</t>
  </si>
  <si>
    <t>ディストリビューター様へお問い合わせください。</t>
  </si>
  <si>
    <t>OptiPlex 7010 SFF</t>
  </si>
  <si>
    <t>OptiPlex 7010 SFF Plus</t>
    <phoneticPr fontId="1"/>
  </si>
  <si>
    <t>OptiPlex 7010 Micro</t>
    <phoneticPr fontId="1"/>
  </si>
  <si>
    <t>OptiPlex 7020 SFF</t>
    <phoneticPr fontId="1"/>
  </si>
  <si>
    <t>OptiPlex 7020 SFF Plus</t>
    <phoneticPr fontId="1"/>
  </si>
  <si>
    <t>OptiPlex 7020 Micro</t>
  </si>
  <si>
    <t>DTOP108-021N1</t>
    <phoneticPr fontId="1"/>
  </si>
  <si>
    <t>DTOP108-021P1</t>
  </si>
  <si>
    <t>DTOP108-021H1</t>
  </si>
  <si>
    <t>DTOP108-022N1</t>
    <phoneticPr fontId="1"/>
  </si>
  <si>
    <t>DTOP108-022P1</t>
  </si>
  <si>
    <t>DTOP108-022H1</t>
  </si>
  <si>
    <t>DTOP108-023N1</t>
    <phoneticPr fontId="1"/>
  </si>
  <si>
    <t>DTOP108-023P1</t>
  </si>
  <si>
    <t>DTOP108-023H1</t>
  </si>
  <si>
    <t>DTOP108-024N1</t>
    <phoneticPr fontId="1"/>
  </si>
  <si>
    <t>DTOP108-024P1</t>
  </si>
  <si>
    <t>DTOP108-024H1</t>
  </si>
  <si>
    <t>DTOP108-025N1</t>
    <phoneticPr fontId="1"/>
  </si>
  <si>
    <t>DTOP108-025P1</t>
  </si>
  <si>
    <t>DTOP108-025H1</t>
  </si>
  <si>
    <t>DTOP0109-011N3</t>
    <phoneticPr fontId="1"/>
  </si>
  <si>
    <t>DTOP0109-011P3</t>
    <phoneticPr fontId="1"/>
  </si>
  <si>
    <t>DTOP0109-011H3</t>
    <phoneticPr fontId="1"/>
  </si>
  <si>
    <t>DTOP0109-015N3</t>
    <phoneticPr fontId="1"/>
  </si>
  <si>
    <t>DTOP0109-015P3</t>
    <phoneticPr fontId="1"/>
  </si>
  <si>
    <t>DTOP0109-015H3</t>
    <phoneticPr fontId="1"/>
  </si>
  <si>
    <t>DTOP110-011N1</t>
    <phoneticPr fontId="1"/>
  </si>
  <si>
    <t>DTOP110-011P1</t>
    <phoneticPr fontId="1"/>
  </si>
  <si>
    <t>DTOP110-011H1</t>
    <phoneticPr fontId="1"/>
  </si>
  <si>
    <t>DTOP110-012N1</t>
    <phoneticPr fontId="1"/>
  </si>
  <si>
    <t>DTOP110-012P1</t>
    <phoneticPr fontId="1"/>
  </si>
  <si>
    <t>DTOP110-012H1</t>
    <phoneticPr fontId="1"/>
  </si>
  <si>
    <t>DTOP110-013N1</t>
    <phoneticPr fontId="1"/>
  </si>
  <si>
    <t>DTOP110-013P1</t>
    <phoneticPr fontId="1"/>
  </si>
  <si>
    <t>DTOP110-013H1</t>
    <phoneticPr fontId="1"/>
  </si>
  <si>
    <t>DTOP110-014N1</t>
    <phoneticPr fontId="1"/>
  </si>
  <si>
    <t>DTOP110-014P1</t>
    <phoneticPr fontId="1"/>
  </si>
  <si>
    <t>DTOP110-014H1</t>
    <phoneticPr fontId="1"/>
  </si>
  <si>
    <t>DTOP110-015N1</t>
    <phoneticPr fontId="1"/>
  </si>
  <si>
    <t>DTOP110-015P1</t>
    <phoneticPr fontId="1"/>
  </si>
  <si>
    <t>DTOP110-015H1</t>
    <phoneticPr fontId="1"/>
  </si>
  <si>
    <t>DTOP110-016N1</t>
    <phoneticPr fontId="1"/>
  </si>
  <si>
    <t>DTOP110-016P1</t>
    <phoneticPr fontId="1"/>
  </si>
  <si>
    <t>DTOP110-016H1</t>
    <phoneticPr fontId="1"/>
  </si>
  <si>
    <t>DTOP111-001N1</t>
    <phoneticPr fontId="1"/>
  </si>
  <si>
    <t>DTOP111-001P1</t>
    <phoneticPr fontId="1"/>
  </si>
  <si>
    <t>DTOP111-001H1</t>
    <phoneticPr fontId="1"/>
  </si>
  <si>
    <t>DTOP111-002N1</t>
    <phoneticPr fontId="1"/>
  </si>
  <si>
    <t>DTOP111-002P1</t>
    <phoneticPr fontId="1"/>
  </si>
  <si>
    <t>DTOP111-002H1</t>
    <phoneticPr fontId="1"/>
  </si>
  <si>
    <t>DTOP111-003N1</t>
    <phoneticPr fontId="1"/>
  </si>
  <si>
    <t>DTOP111-003P1</t>
    <phoneticPr fontId="1"/>
  </si>
  <si>
    <t>DTOP111-003H1</t>
    <phoneticPr fontId="1"/>
  </si>
  <si>
    <t>DTOP111-004N1</t>
    <phoneticPr fontId="1"/>
  </si>
  <si>
    <t>DTOP111-004P1</t>
    <phoneticPr fontId="1"/>
  </si>
  <si>
    <t>DTOP111-004H1</t>
    <phoneticPr fontId="1"/>
  </si>
  <si>
    <t>DTOP111-005N1</t>
    <phoneticPr fontId="1"/>
  </si>
  <si>
    <t>DTOP111-005P1</t>
    <phoneticPr fontId="1"/>
  </si>
  <si>
    <t>DTOP111-005H1</t>
    <phoneticPr fontId="1"/>
  </si>
  <si>
    <t>DTOP112-001N3</t>
    <phoneticPr fontId="1"/>
  </si>
  <si>
    <t>DTOP112-001P3</t>
    <phoneticPr fontId="1"/>
  </si>
  <si>
    <t>DTOP112-001H3</t>
    <phoneticPr fontId="1"/>
  </si>
  <si>
    <t>DTOP112-002N3</t>
    <phoneticPr fontId="1"/>
  </si>
  <si>
    <t>DTOP112-002P3</t>
    <phoneticPr fontId="1"/>
  </si>
  <si>
    <t>DTOP112-002H3</t>
    <phoneticPr fontId="1"/>
  </si>
  <si>
    <t>DTOP112-003N3</t>
    <phoneticPr fontId="1"/>
  </si>
  <si>
    <t>DTOP112-003P3</t>
    <phoneticPr fontId="1"/>
  </si>
  <si>
    <t>DTOP112-003H3</t>
    <phoneticPr fontId="1"/>
  </si>
  <si>
    <t>DTOP112-004N3</t>
    <phoneticPr fontId="1"/>
  </si>
  <si>
    <t>DTOP112-004P3</t>
    <phoneticPr fontId="1"/>
  </si>
  <si>
    <t>DTOP112-004H3</t>
    <phoneticPr fontId="1"/>
  </si>
  <si>
    <t>DTOP113-001N1</t>
  </si>
  <si>
    <t>DTOP113-001P1</t>
  </si>
  <si>
    <t>DTOP113-001H1</t>
  </si>
  <si>
    <t>DTOP113-002N1</t>
  </si>
  <si>
    <t>DTOP113-002P1</t>
  </si>
  <si>
    <t>DTOP113-002H1</t>
  </si>
  <si>
    <t>DTOP113-003N1</t>
  </si>
  <si>
    <t>DTOP113-003P1</t>
  </si>
  <si>
    <t>DTOP113-003H1</t>
  </si>
  <si>
    <t>DTOP113-004N1</t>
  </si>
  <si>
    <t>DTOP113-004P1</t>
  </si>
  <si>
    <t>DTOP113-004H1</t>
  </si>
  <si>
    <t>DTOP113-005N1</t>
  </si>
  <si>
    <t>DTOP113-005P1</t>
  </si>
  <si>
    <t>DTOP113-005H1</t>
  </si>
  <si>
    <t>DTOP113-006N1</t>
  </si>
  <si>
    <t>DTOP113-006P1</t>
  </si>
  <si>
    <t>DTOP113-006H1</t>
  </si>
  <si>
    <t>Windows 11 Pro  日本語</t>
  </si>
  <si>
    <t>Windows 11 Pro 日本語</t>
    <phoneticPr fontId="1"/>
  </si>
  <si>
    <t>Windows 11 Pro 日本語</t>
  </si>
  <si>
    <t>第12世代 (Alder Lake)</t>
  </si>
  <si>
    <t>第13世代 (Raptor Lake)</t>
  </si>
  <si>
    <t>第14世代 (Products formerly Raptor Lake)</t>
  </si>
  <si>
    <t>Core i3</t>
  </si>
  <si>
    <t>Core i5</t>
  </si>
  <si>
    <t>Core i7</t>
  </si>
  <si>
    <t>DVDスーパーマルチドライブ</t>
  </si>
  <si>
    <t>DVDスーパーマルチドライブ</t>
    <phoneticPr fontId="1"/>
  </si>
  <si>
    <t>なし</t>
    <phoneticPr fontId="1"/>
  </si>
  <si>
    <t>なし</t>
  </si>
  <si>
    <t>Microsoft Office Personal 2021(日本語/デジタルライセンス版)</t>
  </si>
  <si>
    <t>Microsoft Office Home &amp; Business 2021(日本語/デジタルライセンス版)</t>
  </si>
  <si>
    <t>Microsoft Office Personal 2021</t>
  </si>
  <si>
    <t>Microsoft Office Home &amp; Business 2021</t>
  </si>
  <si>
    <t>Microsoft Office Personal 2021(日本語/法人向けデジタル認証版)</t>
  </si>
  <si>
    <t>Microsoft Office Home &amp; Business 2021(日本語/法人向けデジタル認証版)</t>
    <phoneticPr fontId="1"/>
  </si>
  <si>
    <t>Microsoft Office Home &amp; Business 2021(日本語/法人向けデジタル認証版)</t>
  </si>
  <si>
    <t>ProSupport &amp; 翌営業日対応オンサイト保守サービス、12ヶ月</t>
  </si>
  <si>
    <t>ProSupport &amp; 翌営業日対応オンサイト保守サービス、36 ヶ月</t>
  </si>
  <si>
    <t>CTO</t>
  </si>
  <si>
    <t>FHC</t>
  </si>
  <si>
    <t>Latitude 13 3000シリーズ(3340)</t>
  </si>
  <si>
    <t>Latitude 14 3000シリーズ(3440)</t>
  </si>
  <si>
    <t>Latitude 15 3000シリーズ(3540)</t>
  </si>
  <si>
    <t>Latitude 13 5000シリーズ(5340)</t>
  </si>
  <si>
    <t>Latitude 14 3000シリーズ(3450)</t>
  </si>
  <si>
    <t>Latitude 15 3000シリーズ(3550)</t>
  </si>
  <si>
    <t>Latitude 13 5000シリーズ(5350)</t>
  </si>
  <si>
    <t>Latitude 13 7000シリーズ(7350)</t>
  </si>
  <si>
    <t>Latitude 14 7000シリーズ(7450)</t>
  </si>
  <si>
    <t>Latitude 14 7000シリーズ(7455)</t>
  </si>
  <si>
    <t>NBLA129-001N1</t>
    <phoneticPr fontId="1"/>
  </si>
  <si>
    <t>NBLA129-001P1</t>
  </si>
  <si>
    <t>NBLA129-001H1</t>
  </si>
  <si>
    <t>NBLA129-002N1</t>
  </si>
  <si>
    <t>NBLA129-002P1</t>
  </si>
  <si>
    <t>NBLA129-002H1</t>
  </si>
  <si>
    <t>NBLA129-011N1</t>
    <phoneticPr fontId="1"/>
  </si>
  <si>
    <t>NBLA129-011P1</t>
  </si>
  <si>
    <t>NBLA129-011H1</t>
  </si>
  <si>
    <t>NBLA129-012N1</t>
  </si>
  <si>
    <t>NBLA129-012P1</t>
  </si>
  <si>
    <t>NBLA129-012H1</t>
  </si>
  <si>
    <t>NBLA130-001N1</t>
    <phoneticPr fontId="1"/>
  </si>
  <si>
    <t>NBLA130-001P1</t>
  </si>
  <si>
    <t>NBLA130-001H1</t>
  </si>
  <si>
    <t>NBLA130-002N1</t>
  </si>
  <si>
    <t>NBLA130-002P1</t>
  </si>
  <si>
    <t>NBLA130-002H1</t>
  </si>
  <si>
    <t>NBLA130-003N1</t>
  </si>
  <si>
    <t>NBLA130-003P1</t>
  </si>
  <si>
    <t>NBLA130-003H1</t>
  </si>
  <si>
    <t>NBLA130-004N1</t>
  </si>
  <si>
    <t>NBLA130-004P1</t>
  </si>
  <si>
    <t>NBLA130-004H1</t>
  </si>
  <si>
    <t>NBLA130-005N1</t>
  </si>
  <si>
    <t>NBLA130-005P1</t>
  </si>
  <si>
    <t>NBLA130-005H1</t>
  </si>
  <si>
    <t>NBLA130-006N1</t>
  </si>
  <si>
    <t>NBLA130-006P1</t>
  </si>
  <si>
    <t>NBLA130-006H1</t>
  </si>
  <si>
    <t>NBLA130-013N1</t>
    <phoneticPr fontId="1"/>
  </si>
  <si>
    <t>NBLA130-013P1</t>
  </si>
  <si>
    <t>NBLA130-013H1</t>
  </si>
  <si>
    <t>NBLA130-014N1</t>
  </si>
  <si>
    <t>NBLA130-014P1</t>
  </si>
  <si>
    <t>NBLA130-014H1</t>
  </si>
  <si>
    <t>NBLA130-017N1</t>
  </si>
  <si>
    <t>NBLA130-017P1</t>
  </si>
  <si>
    <t>NBLA130-017H1</t>
  </si>
  <si>
    <t>NBLA130-021N1</t>
  </si>
  <si>
    <t>NBLA130-021P1</t>
  </si>
  <si>
    <t>NBLA130-021H1</t>
  </si>
  <si>
    <t>NBLA130-022N1</t>
  </si>
  <si>
    <t>NBLA130-022P1</t>
  </si>
  <si>
    <t>NBLA130-022H1</t>
  </si>
  <si>
    <t>NBLA130-023N1</t>
  </si>
  <si>
    <t>NBLA130-023P1</t>
  </si>
  <si>
    <t>NBLA130-023H1</t>
  </si>
  <si>
    <t>NBLA130-024N1</t>
  </si>
  <si>
    <t>NBLA130-024P1</t>
  </si>
  <si>
    <t>NBLA130-024H1</t>
  </si>
  <si>
    <t>NBLA130-025N1</t>
  </si>
  <si>
    <t>NBLA130-025P1</t>
  </si>
  <si>
    <t>NBLA130-025H1</t>
  </si>
  <si>
    <t>NBLA131-013N1</t>
    <phoneticPr fontId="1"/>
  </si>
  <si>
    <t>NBLA131-013P1</t>
  </si>
  <si>
    <t>NBLA131-013H1</t>
  </si>
  <si>
    <t>NBLA131-021N1</t>
    <phoneticPr fontId="1"/>
  </si>
  <si>
    <t>NBLA131-021P1</t>
    <phoneticPr fontId="1"/>
  </si>
  <si>
    <t>NBLA131-021H1</t>
  </si>
  <si>
    <t>NBLA131-022N1</t>
  </si>
  <si>
    <t>NBLA131-022P1</t>
  </si>
  <si>
    <t>NBLA131-022H1</t>
  </si>
  <si>
    <t>NBLA131-023N1</t>
  </si>
  <si>
    <t>NBLA131-023P1</t>
  </si>
  <si>
    <t>NBLA131-023H1</t>
    <phoneticPr fontId="1"/>
  </si>
  <si>
    <t>NBLA131-024N1</t>
  </si>
  <si>
    <t>NBLA131-024P1</t>
  </si>
  <si>
    <t>NBLA131-024H1</t>
    <phoneticPr fontId="1"/>
  </si>
  <si>
    <t>NBLA131-025N1</t>
    <phoneticPr fontId="1"/>
  </si>
  <si>
    <t>NBLA131-025P1</t>
  </si>
  <si>
    <t>NBLA131-025H1</t>
  </si>
  <si>
    <t>NBLA131-026N1</t>
  </si>
  <si>
    <t>NBLA131-026P1</t>
  </si>
  <si>
    <t>NBLA131-026H1</t>
  </si>
  <si>
    <t>NBLA131-027N1</t>
  </si>
  <si>
    <t>NBLA131-027P1</t>
  </si>
  <si>
    <t>NBLA131-027H1</t>
    <phoneticPr fontId="1"/>
  </si>
  <si>
    <t>NBLA131-033N1</t>
    <phoneticPr fontId="1"/>
  </si>
  <si>
    <t>NBLA131-033P1</t>
  </si>
  <si>
    <t>NBLA131-033H1</t>
    <phoneticPr fontId="1"/>
  </si>
  <si>
    <t>NBLA131-034N1</t>
  </si>
  <si>
    <t>NBLA131-034P1</t>
  </si>
  <si>
    <t>NBLA131-034H1</t>
    <phoneticPr fontId="1"/>
  </si>
  <si>
    <t>NBLA131-037N1</t>
  </si>
  <si>
    <t>NBLA131-037P1</t>
  </si>
  <si>
    <t>NBLA131-037H1</t>
    <phoneticPr fontId="1"/>
  </si>
  <si>
    <t>NBLA132-001N1</t>
    <phoneticPr fontId="1"/>
  </si>
  <si>
    <t>NBLA132-001P1</t>
  </si>
  <si>
    <t>NBLA132-001H1</t>
  </si>
  <si>
    <t>NBLA132-010N1</t>
  </si>
  <si>
    <t>NBLA137-001N1</t>
    <phoneticPr fontId="1"/>
  </si>
  <si>
    <t>NBLA137-001P1</t>
  </si>
  <si>
    <t>NBLA137-001H1</t>
  </si>
  <si>
    <t>NBLA137-002N1</t>
  </si>
  <si>
    <t>NBLA137-002P1</t>
  </si>
  <si>
    <t>NBLA137-002H1</t>
  </si>
  <si>
    <t>NBLA138-001N1</t>
  </si>
  <si>
    <t>NBLA138-001P1</t>
  </si>
  <si>
    <t>NBLA138-001H1</t>
  </si>
  <si>
    <t>NBLA138-002N1</t>
  </si>
  <si>
    <t>NBLA138-002P1</t>
  </si>
  <si>
    <t>NBLA138-002H1</t>
  </si>
  <si>
    <t>NBLA138-003N1</t>
  </si>
  <si>
    <t>NBLA138-003P1</t>
  </si>
  <si>
    <t>NBLA138-003H1</t>
  </si>
  <si>
    <t>NBLA138-004N1</t>
  </si>
  <si>
    <t>NBLA138-004P1</t>
  </si>
  <si>
    <t>NBLA138-004H1</t>
  </si>
  <si>
    <t>NBLA139-001N1</t>
    <phoneticPr fontId="1"/>
  </si>
  <si>
    <t>NBLA139-001P1</t>
  </si>
  <si>
    <t>NBLA139-001H1</t>
  </si>
  <si>
    <t>NBLA139-002N1</t>
  </si>
  <si>
    <t>NBLA139-002P1</t>
  </si>
  <si>
    <t>NBLA139-002H1</t>
  </si>
  <si>
    <t>NBLA139-003N1</t>
  </si>
  <si>
    <t>NBLA139-003P1</t>
  </si>
  <si>
    <t>NBLA139-003H1</t>
  </si>
  <si>
    <t>NBLA140-001N3</t>
  </si>
  <si>
    <t>NBLA140-001P3</t>
  </si>
  <si>
    <t>NBLA140-001H3</t>
  </si>
  <si>
    <t>NBLA140-002N3</t>
  </si>
  <si>
    <t>NBLA140-002P3</t>
  </si>
  <si>
    <t>NBLA140-002H3</t>
  </si>
  <si>
    <t>NBLA140-003N3</t>
  </si>
  <si>
    <t>NBLA140-003P3</t>
  </si>
  <si>
    <t>NBLA140-003H3</t>
  </si>
  <si>
    <t>NBLA140-004N3</t>
  </si>
  <si>
    <t>NBLA140-004P3</t>
  </si>
  <si>
    <t>NBLA140-004H3</t>
  </si>
  <si>
    <t>NBLA141-001N3</t>
  </si>
  <si>
    <t>NBLA141-001P3</t>
  </si>
  <si>
    <t>NBLA141-001H3</t>
  </si>
  <si>
    <t>NBLA141-002N3</t>
  </si>
  <si>
    <t>NBLA141-002P3</t>
    <phoneticPr fontId="1"/>
  </si>
  <si>
    <t>NBLA141-002H3</t>
    <phoneticPr fontId="1"/>
  </si>
  <si>
    <t>NBLA141-003N3</t>
  </si>
  <si>
    <t>NBLA141-003P3</t>
  </si>
  <si>
    <t>NBLA141-003H3</t>
  </si>
  <si>
    <t>NBLA142-001N3</t>
  </si>
  <si>
    <t>NBLA142-001P3</t>
  </si>
  <si>
    <t>NBLA142-001H3</t>
  </si>
  <si>
    <t>NBLA142-002N3</t>
  </si>
  <si>
    <t>NBLA142-002P3</t>
  </si>
  <si>
    <t>NBLA142-002H3</t>
  </si>
  <si>
    <t>Windows 10 Pro (Windows 11 Proへの無償アップグレードを含む)日本語</t>
  </si>
  <si>
    <t>Windows 10 Pro (Windows 11 Pro ライセンス を含む) 日本語</t>
  </si>
  <si>
    <t>第1世代 (Products formerly Meteor Lake)</t>
  </si>
  <si>
    <t xml:space="preserve">Core i5 </t>
  </si>
  <si>
    <t>Core Ultra 5</t>
  </si>
  <si>
    <t>Core Ultra 7</t>
  </si>
  <si>
    <t>Snapdragon X Plus</t>
  </si>
  <si>
    <t>Snapdragon X Elite</t>
  </si>
  <si>
    <t>なし(※単品 USB外付け光学ドライブを別途取り扱っております。)</t>
  </si>
  <si>
    <t>なし(※単品 USB外付け光学ドライブを別途取り扱っております。)</t>
    <phoneticPr fontId="1"/>
  </si>
  <si>
    <t>非搭載</t>
  </si>
  <si>
    <t>搭載</t>
  </si>
  <si>
    <t>指紋認証なし</t>
  </si>
  <si>
    <t>指紋認証あり</t>
    <phoneticPr fontId="1"/>
  </si>
  <si>
    <t>指紋認証あり</t>
  </si>
  <si>
    <t>インテル Wi-Fi 6E (6Eが利用できない場合は6) AX211、 2x2、 802.11ax</t>
  </si>
  <si>
    <t>Realtek Wi-Fi 6 RTL8852BE、2x2、802.11ax</t>
  </si>
  <si>
    <t>インテル Wi-Fi 6E (6Eが利用できない場合は6) AX211、2x2、802.11ax</t>
  </si>
  <si>
    <t>ｲﾝﾃﾙ Wi-Fi 6E (6Eが利用できない場合は6) AX211、 2x2, 802.11ax</t>
  </si>
  <si>
    <t>Realtek RTL 8852BE 2x2 Wi-Fi 6</t>
  </si>
  <si>
    <t>インテル Wi-Fi 6E (6Eが利用できない場合は6) AX211、2x2、802.11ax</t>
    <phoneticPr fontId="1"/>
  </si>
  <si>
    <t>インテル BE200 Wi-Fi 7 2x2、テクノロジー</t>
  </si>
  <si>
    <t>Qualcomm FastConnect 7800 Wi-Fi 7 2x2</t>
  </si>
  <si>
    <t>USB 3.2 Gen1ポート（PowerShare対応）×１、USB 3.2 Gen1ポート×１、USB 3.2 Gen2 Type-Cポート（DisplayPort Altモード1.4/電源供給対応）×１</t>
    <phoneticPr fontId="35"/>
  </si>
  <si>
    <t>USB 3.2 Gen 1 ポートx1（PowerShare対応)、USB 3.2 Gen 2 Type-Cポート(電源供給およびDisplayPort対応) x1、USB3.2 Gen1ポート x2</t>
    <phoneticPr fontId="35"/>
  </si>
  <si>
    <t>USB 3.2 Gen 1 ポートx1（PowerShare対応)、USB 3.2 Gen 2 Type-Cポート(DisplayPort Altモード/Power Delivery対応) x1、USB3.2 Gen1ポート x2</t>
    <phoneticPr fontId="35"/>
  </si>
  <si>
    <t>USB 3.2 Gen 1 ポートx1（PowerShare対応)、USB 3.2 Gen 2 Type-Cポート(電源供給およびDisplayPort Alt モード対応) x1、USB3.2 Gen1ポート x2</t>
    <phoneticPr fontId="35"/>
  </si>
  <si>
    <t>USB 3.2 Gen1×1（PowerShare対応）、USB 3.2 Gen1×1、Thunderbolt 4ポート（電源供給およびDisplayPort対応）×2</t>
    <phoneticPr fontId="35"/>
  </si>
  <si>
    <t>USB 3.2 Gen1×1（PowerShare対応）、USB 3.2 Gen1×1、USB Type C Thunderbolt 4.0（電源供給およびDisplayPort対応）×2</t>
    <phoneticPr fontId="35"/>
  </si>
  <si>
    <t>USB 3.2 Gen1×2、USB 3.2 Gen1（PowerShare対応）×1、USB4 Gen2 Type-C（Power DeliveryおよびDisplayPort対応)×1</t>
    <phoneticPr fontId="35"/>
  </si>
  <si>
    <t>USB 3.2 Gen1×2、USB 3.2 Gen1（PowerShare対応）×1、USB4 Gen 2 Type-C（Power DeliveryおよびDisplayPort対応）×1</t>
    <phoneticPr fontId="35"/>
  </si>
  <si>
    <t>Thunderbolt 4.0 USB-C（Power DeliveryおよびDisplayPort対応）×2、USB-A 3.2 Gen1（PowerShare対応）×1、USB-A 3.2 Gen1×1</t>
    <phoneticPr fontId="35"/>
  </si>
  <si>
    <t>USB 3.2 Gen 1（PowerShare対応）×1、 Thunderbolt4.0（電源供給およびDisplayPortに対応）(USB Type-C)×2</t>
    <phoneticPr fontId="35"/>
  </si>
  <si>
    <t>USB 3.2 Gen 1 Type-A×2、Thunderbolt4.0（Power DeliveryおよびDisplayPort対応）×2</t>
    <phoneticPr fontId="35"/>
  </si>
  <si>
    <t>USB 3.2 Gen 1 Type-Ax1、USB 4 Type-C(DisplayPort 2.1および電源供給対応)x2</t>
    <phoneticPr fontId="35"/>
  </si>
  <si>
    <t>FHD/非ﾀｯﾁ</t>
  </si>
  <si>
    <t>HD/非ﾀｯﾁ</t>
  </si>
  <si>
    <t>FHD/非ﾀｯﾁ/IRカメラ</t>
  </si>
  <si>
    <t>QHD+/ﾀｯﾁ/IRｶﾒﾗ</t>
  </si>
  <si>
    <t>Precision Tower 3460 SFF</t>
  </si>
  <si>
    <t>Precision Tower 3280 Compact</t>
  </si>
  <si>
    <t>Precision Tower 3680</t>
  </si>
  <si>
    <t>Mobile Precision 3490</t>
  </si>
  <si>
    <t>Mobile Precision 3591</t>
  </si>
  <si>
    <t>DTWS028-041N3</t>
    <phoneticPr fontId="1"/>
  </si>
  <si>
    <t>DTWS028-042N3</t>
    <phoneticPr fontId="1"/>
  </si>
  <si>
    <t>DTWS028-043N3</t>
    <phoneticPr fontId="1"/>
  </si>
  <si>
    <t>DTWS028-044N3</t>
    <phoneticPr fontId="1"/>
  </si>
  <si>
    <t>DTWS028-045N3</t>
    <phoneticPr fontId="1"/>
  </si>
  <si>
    <t>DTWS028-046N3</t>
    <phoneticPr fontId="1"/>
  </si>
  <si>
    <t>DTWS028-047N3</t>
    <phoneticPr fontId="1"/>
  </si>
  <si>
    <t>DTWS028-048N3</t>
    <phoneticPr fontId="1"/>
  </si>
  <si>
    <t>DTWS037-001N3</t>
    <phoneticPr fontId="1"/>
  </si>
  <si>
    <t>DTWS037-002N3</t>
    <phoneticPr fontId="1"/>
  </si>
  <si>
    <t>DTWS037-003N3</t>
    <phoneticPr fontId="1"/>
  </si>
  <si>
    <t>DTWS037-004N3</t>
    <phoneticPr fontId="1"/>
  </si>
  <si>
    <t>DTWS037-005N3</t>
    <phoneticPr fontId="1"/>
  </si>
  <si>
    <t>DTWS038-001N3</t>
    <phoneticPr fontId="1"/>
  </si>
  <si>
    <t>DTWS038-002N3</t>
    <phoneticPr fontId="1"/>
  </si>
  <si>
    <t>DTWS038-003N3</t>
    <phoneticPr fontId="1"/>
  </si>
  <si>
    <t>DTWS038-004N3</t>
    <phoneticPr fontId="1"/>
  </si>
  <si>
    <t>DTWS038-005N3</t>
    <phoneticPr fontId="1"/>
  </si>
  <si>
    <t>DTWS038-006N3</t>
    <phoneticPr fontId="1"/>
  </si>
  <si>
    <t>DTWS038-007N3</t>
    <phoneticPr fontId="1"/>
  </si>
  <si>
    <t>DTWS038-008N3</t>
    <phoneticPr fontId="1"/>
  </si>
  <si>
    <t>NBWS039-001N3</t>
    <phoneticPr fontId="1"/>
  </si>
  <si>
    <t>NBWS039-002N3</t>
    <phoneticPr fontId="1"/>
  </si>
  <si>
    <t>NBWS039-003N3</t>
    <phoneticPr fontId="1"/>
  </si>
  <si>
    <t>NBWS040-001N3</t>
    <phoneticPr fontId="1"/>
  </si>
  <si>
    <t>NBWS040-002N3</t>
    <phoneticPr fontId="1"/>
  </si>
  <si>
    <t>NBWS040-003N3</t>
    <phoneticPr fontId="1"/>
  </si>
  <si>
    <t>NBWS040-004N3</t>
    <phoneticPr fontId="1"/>
  </si>
  <si>
    <t>NBWS040-005N3</t>
    <phoneticPr fontId="1"/>
  </si>
  <si>
    <t>NBWS040-006N3</t>
    <phoneticPr fontId="1"/>
  </si>
  <si>
    <t>Core i9</t>
  </si>
  <si>
    <t>Core Ultra 5</t>
    <phoneticPr fontId="1"/>
  </si>
  <si>
    <t>Core Ultra 9</t>
  </si>
  <si>
    <t>512+1000</t>
  </si>
  <si>
    <t>512＋1000</t>
  </si>
  <si>
    <t>8x DVD+/-RW 9.5mm RAM 光学ディスクドライブ</t>
    <phoneticPr fontId="36"/>
  </si>
  <si>
    <t>なし</t>
    <phoneticPr fontId="36"/>
  </si>
  <si>
    <t>8x DVD+/-RW 9.5mm 光学ディスクドライブ(RAM 対応)</t>
  </si>
  <si>
    <t>Nvidia T400 4GB、 4GB、 3 mDP to DP アダプター</t>
  </si>
  <si>
    <t>Nvidia T1000 8GB、 8GB、 4 mDP to DP アダプター</t>
  </si>
  <si>
    <t>Nvidia RTX A2000 12GB、 4 mDP to DP アダプター</t>
  </si>
  <si>
    <t>インテル内蔵グラフィックス</t>
  </si>
  <si>
    <t>NVIDIA T400 4GB、 4 GB GDDR6、 3 mDP</t>
  </si>
  <si>
    <t>NVIDIA T1000 8GB、 8 GB GDDR6、 4 mDP to DP アダプター</t>
  </si>
  <si>
    <t>NVIDIA RTX 4000 SFF Ada 世代、 20GB GDDR6、 4mDP</t>
  </si>
  <si>
    <t>インテル 内蔵 グラフィックス</t>
  </si>
  <si>
    <t>NVIDIA GeForce RTX 4060、 8GB GDDR6X、 HDMI、 3 DP</t>
  </si>
  <si>
    <t>NVIDIA RTX 2000 Ada、 16 GB GDDR6、 4 mDP to DP</t>
  </si>
  <si>
    <t>NVIDIA RTX 4000 Ada 世代、 20GB GDDR6、 4DP</t>
  </si>
  <si>
    <t>NVIDIA RTX 500 Ada 4GB GDDR6</t>
  </si>
  <si>
    <t>NVIDIA RTX 500 Ada 世代、4 GB GDDR6</t>
  </si>
  <si>
    <t>NVIDIA  RTX 1000 Ada 世代、6 GB GDDR6</t>
  </si>
  <si>
    <t>NVIDIA  RTX 2000 Ada 世代、8 GB GDDR6</t>
  </si>
  <si>
    <t>あり 14インチ FHD 1920×1080 、60Hz、250 nits,、非タッチ</t>
    <phoneticPr fontId="1"/>
  </si>
  <si>
    <t>あり 15.6インチ FHD 1920×1080、 60Hz、 250 nits、 非ﾀｯﾁ、HDR RGB、 WLAN</t>
    <phoneticPr fontId="1"/>
  </si>
  <si>
    <t>ProSupport &amp; 翌営業日対応オンサイト保守サービス、 36 ヶ月</t>
  </si>
  <si>
    <t>ProSupport &amp; 翌営業日対応オンサイト保守サービス、36ヶ月 /HDD 返却不要サービス: あり、36ヶ月</t>
    <rPh sb="14" eb="17">
      <t>エイギョウビ</t>
    </rPh>
    <phoneticPr fontId="37"/>
  </si>
  <si>
    <t>ProSupport &amp; 翌日対応オンサイト保守サービス( 平日のみ対応)、36ヶ月 /HDD 返却不要サービス: あり、36ヶ月</t>
  </si>
  <si>
    <t>在庫品</t>
    <phoneticPr fontId="1"/>
  </si>
  <si>
    <t>OPEN</t>
    <phoneticPr fontId="1"/>
  </si>
  <si>
    <t>現行</t>
    <phoneticPr fontId="1"/>
  </si>
  <si>
    <t>販社在庫限り</t>
    <phoneticPr fontId="1"/>
  </si>
  <si>
    <t>販社在庫限り</t>
  </si>
  <si>
    <t>ZDEL-E1715S-04Z</t>
    <phoneticPr fontId="37"/>
  </si>
  <si>
    <t>ZDEL-E2020H-01A</t>
    <phoneticPr fontId="37"/>
  </si>
  <si>
    <t>ZDEL-E2222H-01A</t>
    <phoneticPr fontId="37"/>
  </si>
  <si>
    <t>ZDEL-E2222HS-01A</t>
    <phoneticPr fontId="37"/>
  </si>
  <si>
    <t>ZDEL-E2223HN-01A</t>
    <phoneticPr fontId="37"/>
  </si>
  <si>
    <t>ZDEL-E2423H-01A</t>
    <phoneticPr fontId="37"/>
  </si>
  <si>
    <t>ZDEL-E2424HS-01A</t>
    <phoneticPr fontId="37"/>
  </si>
  <si>
    <t>ZDEL-P1424H-01A</t>
    <phoneticPr fontId="37"/>
  </si>
  <si>
    <t>ZDEL-P1917S-01Z</t>
    <phoneticPr fontId="37"/>
  </si>
  <si>
    <t>ZDEL-P2222H-01A</t>
    <phoneticPr fontId="37"/>
  </si>
  <si>
    <t>ZDEL-P2225H-01A</t>
    <phoneticPr fontId="37"/>
  </si>
  <si>
    <t>ZDEL-P2423D-01A</t>
    <phoneticPr fontId="37"/>
  </si>
  <si>
    <t>ZDEL-P2423DE-01A</t>
    <phoneticPr fontId="37"/>
  </si>
  <si>
    <t>ZDEL-P2424HEB-01A</t>
    <phoneticPr fontId="37"/>
  </si>
  <si>
    <t>ZDEL-P2424HT-01A</t>
    <phoneticPr fontId="37"/>
  </si>
  <si>
    <t>ZDEL-P2425-01A</t>
    <phoneticPr fontId="37"/>
  </si>
  <si>
    <t>ZDEL-P2425E-01A</t>
    <phoneticPr fontId="37"/>
  </si>
  <si>
    <t>ZDEL-P2425H-01A</t>
    <phoneticPr fontId="37"/>
  </si>
  <si>
    <t>ZDEL-P2425HE-01A</t>
    <phoneticPr fontId="37"/>
  </si>
  <si>
    <t>ZDEL-P2723D-01A</t>
    <phoneticPr fontId="37"/>
  </si>
  <si>
    <t>ZDEL-P2723DE-01A</t>
    <phoneticPr fontId="37"/>
  </si>
  <si>
    <t>ZDEL-P2723QE-01A</t>
    <phoneticPr fontId="37"/>
  </si>
  <si>
    <t>ZDEL-P2724DEB-01A</t>
    <phoneticPr fontId="37"/>
  </si>
  <si>
    <t>ZDEL-P2725H-01A</t>
    <phoneticPr fontId="37"/>
  </si>
  <si>
    <t>ZDEL-P2725HE-01A</t>
    <phoneticPr fontId="37"/>
  </si>
  <si>
    <t>ZDEL-P3223DE-01A</t>
    <phoneticPr fontId="37"/>
  </si>
  <si>
    <t>ZDEL-P3223QE-01A</t>
    <phoneticPr fontId="37"/>
  </si>
  <si>
    <t>ZDEL-P3424WE-01A</t>
    <phoneticPr fontId="37"/>
  </si>
  <si>
    <t>ZDEL-P3424WEB-01A</t>
    <phoneticPr fontId="37"/>
  </si>
  <si>
    <t>ZDEL-U2424H-01A</t>
    <phoneticPr fontId="37"/>
  </si>
  <si>
    <t>ZDEL-U2424HE-01A</t>
    <phoneticPr fontId="37"/>
  </si>
  <si>
    <t>ZDEL-U2724D-01A</t>
    <phoneticPr fontId="37"/>
  </si>
  <si>
    <t>ZDEL-U2724DE-01A</t>
    <phoneticPr fontId="37"/>
  </si>
  <si>
    <t>ZDEL-U2723QE-01A</t>
    <phoneticPr fontId="37"/>
  </si>
  <si>
    <t>ZDEL-U3223QE-01A</t>
    <phoneticPr fontId="37"/>
  </si>
  <si>
    <t>ZDEL-U3223QZ-01A</t>
    <phoneticPr fontId="37"/>
  </si>
  <si>
    <t>ZDEL-U3824DW-01A</t>
    <phoneticPr fontId="37"/>
  </si>
  <si>
    <t>ZDEL-U4323QE-01A</t>
    <phoneticPr fontId="37"/>
  </si>
  <si>
    <t>ZDEL-U4924DW-01A</t>
    <phoneticPr fontId="37"/>
  </si>
  <si>
    <t>ZDEL-UP2720Q-01A</t>
    <phoneticPr fontId="37"/>
  </si>
  <si>
    <t>ZDEL-UP3221Q-01A</t>
    <phoneticPr fontId="37"/>
  </si>
  <si>
    <t>ZDEL-E2423HN-01A</t>
    <phoneticPr fontId="37"/>
  </si>
  <si>
    <t>ZDEL-U3425WE-01A</t>
  </si>
  <si>
    <t>ZDEL-U4025QW-01A</t>
  </si>
  <si>
    <t>ZDEL-E2225H-01A</t>
  </si>
  <si>
    <t>ZDEL-E2225HS-01A</t>
  </si>
  <si>
    <t>ZDEL-E2425H-01A</t>
  </si>
  <si>
    <t>ZDEL-E2425HS-01A</t>
  </si>
  <si>
    <t>E1715S</t>
    <phoneticPr fontId="1"/>
  </si>
  <si>
    <t>E2020H</t>
    <phoneticPr fontId="1"/>
  </si>
  <si>
    <t>E2222H</t>
    <phoneticPr fontId="1"/>
  </si>
  <si>
    <t>E2222HS</t>
    <phoneticPr fontId="1"/>
  </si>
  <si>
    <t>E2223HN</t>
    <phoneticPr fontId="1"/>
  </si>
  <si>
    <t>E2423H</t>
    <phoneticPr fontId="1"/>
  </si>
  <si>
    <t>E2424HS</t>
    <phoneticPr fontId="1"/>
  </si>
  <si>
    <t>P1424H</t>
    <phoneticPr fontId="1"/>
  </si>
  <si>
    <t>P1917S</t>
    <phoneticPr fontId="1"/>
  </si>
  <si>
    <t>P2222H</t>
    <phoneticPr fontId="1"/>
  </si>
  <si>
    <t>P2225H</t>
    <phoneticPr fontId="1"/>
  </si>
  <si>
    <t>P2423D</t>
    <phoneticPr fontId="1"/>
  </si>
  <si>
    <t>P2423DE</t>
    <phoneticPr fontId="1"/>
  </si>
  <si>
    <t>P2424HEB</t>
    <phoneticPr fontId="1"/>
  </si>
  <si>
    <t>P2424HT</t>
    <phoneticPr fontId="1"/>
  </si>
  <si>
    <t>P2425</t>
    <phoneticPr fontId="1"/>
  </si>
  <si>
    <t>P2425E</t>
    <phoneticPr fontId="1"/>
  </si>
  <si>
    <t>P2425H</t>
    <phoneticPr fontId="1"/>
  </si>
  <si>
    <t>P2425HE</t>
    <phoneticPr fontId="1"/>
  </si>
  <si>
    <t>P2723D</t>
    <phoneticPr fontId="1"/>
  </si>
  <si>
    <t>P2723DE</t>
    <phoneticPr fontId="1"/>
  </si>
  <si>
    <t>P2723QE</t>
    <phoneticPr fontId="1"/>
  </si>
  <si>
    <t>P2724DEB</t>
    <phoneticPr fontId="1"/>
  </si>
  <si>
    <t>P2725H</t>
    <phoneticPr fontId="1"/>
  </si>
  <si>
    <t>P2725HE</t>
    <phoneticPr fontId="1"/>
  </si>
  <si>
    <t>P3223DE</t>
    <phoneticPr fontId="1"/>
  </si>
  <si>
    <t>P3223QE</t>
    <phoneticPr fontId="1"/>
  </si>
  <si>
    <t>P3424WE-A</t>
    <phoneticPr fontId="1"/>
  </si>
  <si>
    <t>P3424WEB</t>
    <phoneticPr fontId="1"/>
  </si>
  <si>
    <t>U2424H</t>
    <phoneticPr fontId="1"/>
  </si>
  <si>
    <t>U2424HE</t>
    <phoneticPr fontId="1"/>
  </si>
  <si>
    <t>U2724D</t>
    <phoneticPr fontId="1"/>
  </si>
  <si>
    <t>U2724DE</t>
    <phoneticPr fontId="1"/>
  </si>
  <si>
    <t>U2723QE</t>
    <phoneticPr fontId="1"/>
  </si>
  <si>
    <t>U3223QE</t>
    <phoneticPr fontId="1"/>
  </si>
  <si>
    <t>U3223QZ</t>
    <phoneticPr fontId="1"/>
  </si>
  <si>
    <t>U3824DW</t>
    <phoneticPr fontId="1"/>
  </si>
  <si>
    <t>U4323QE</t>
    <phoneticPr fontId="1"/>
  </si>
  <si>
    <t>U4924DW</t>
    <phoneticPr fontId="1"/>
  </si>
  <si>
    <t>UP2720Q</t>
    <phoneticPr fontId="1"/>
  </si>
  <si>
    <t>UP3221Q</t>
    <phoneticPr fontId="1"/>
  </si>
  <si>
    <t>E2423HN</t>
    <phoneticPr fontId="1"/>
  </si>
  <si>
    <t>U3425WE</t>
  </si>
  <si>
    <t>U4025QW</t>
  </si>
  <si>
    <t>E2225H</t>
  </si>
  <si>
    <t>E2225HS</t>
  </si>
  <si>
    <t>E2425H</t>
  </si>
  <si>
    <t>E2425HS</t>
  </si>
  <si>
    <t>E シリーズ</t>
    <phoneticPr fontId="1"/>
  </si>
  <si>
    <t>P シリーズ</t>
    <phoneticPr fontId="1"/>
  </si>
  <si>
    <t>U シリーズ</t>
    <phoneticPr fontId="1"/>
  </si>
  <si>
    <t>U シリーズ</t>
  </si>
  <si>
    <t>E シリーズ</t>
  </si>
  <si>
    <t>21.5</t>
    <phoneticPr fontId="35"/>
  </si>
  <si>
    <t>23.8</t>
    <phoneticPr fontId="1"/>
  </si>
  <si>
    <t>23.8</t>
  </si>
  <si>
    <t>27</t>
  </si>
  <si>
    <t>TNノングレア(非光沢)</t>
  </si>
  <si>
    <t>VA、ノングレア(非光沢)</t>
  </si>
  <si>
    <t>VA、ノングレア（非光沢）</t>
  </si>
  <si>
    <t>VA、ノングレア（非光沢）</t>
    <phoneticPr fontId="35"/>
  </si>
  <si>
    <t>IPS、ノングレア（非光沢）</t>
  </si>
  <si>
    <t>IPSノングレア(非光沢)</t>
  </si>
  <si>
    <t>IPS、ノングレア(非光沢)</t>
  </si>
  <si>
    <t>VA</t>
  </si>
  <si>
    <t>約1670万色</t>
  </si>
  <si>
    <t>約1670万色</t>
    <phoneticPr fontId="35"/>
  </si>
  <si>
    <t>1670万色</t>
    <rPh sb="4" eb="5">
      <t>マン</t>
    </rPh>
    <rPh sb="5" eb="6">
      <t>ショク</t>
    </rPh>
    <phoneticPr fontId="35"/>
  </si>
  <si>
    <t xml:space="preserve">約10億7000万色 </t>
  </si>
  <si>
    <t>約10億7千万色</t>
  </si>
  <si>
    <t>約10億7400万色</t>
  </si>
  <si>
    <t>約10億7000万色</t>
  </si>
  <si>
    <t>0.264 mm</t>
  </si>
  <si>
    <t>0.27 x 0.27 mm</t>
  </si>
  <si>
    <t>0.249 mm x 0.241 mm</t>
  </si>
  <si>
    <t>0.2745 mm</t>
    <phoneticPr fontId="35"/>
  </si>
  <si>
    <t>0.2745 mm</t>
  </si>
  <si>
    <t>0.1611mm</t>
  </si>
  <si>
    <t>0.293 mm x 0.293 mm</t>
  </si>
  <si>
    <t>0.248 mm</t>
  </si>
  <si>
    <t>0.248 mm</t>
    <phoneticPr fontId="35"/>
  </si>
  <si>
    <t>0.2058 mm</t>
  </si>
  <si>
    <t>0.275 mm</t>
  </si>
  <si>
    <t>0.2700 mm</t>
    <phoneticPr fontId="35"/>
  </si>
  <si>
    <t>0.233 mm</t>
  </si>
  <si>
    <t>0.1554 mm</t>
  </si>
  <si>
    <t>0.3114 mm</t>
    <phoneticPr fontId="35"/>
  </si>
  <si>
    <t>0.2727 mm</t>
  </si>
  <si>
    <t>0.18159 mm</t>
  </si>
  <si>
    <t>0.2325 mm x 0.2325 mm</t>
  </si>
  <si>
    <t>0.2745mm</t>
    <phoneticPr fontId="35"/>
  </si>
  <si>
    <t>0.233mm</t>
  </si>
  <si>
    <t>0.1554mm</t>
  </si>
  <si>
    <t>0.18159mm</t>
  </si>
  <si>
    <t>0.22908 mm</t>
  </si>
  <si>
    <t>0.2451 mm</t>
  </si>
  <si>
    <t>0.234 mm</t>
  </si>
  <si>
    <t>0.1816 mm</t>
  </si>
  <si>
    <t>0.2325 mm</t>
  </si>
  <si>
    <t>0.1815 mm</t>
  </si>
  <si>
    <t>0.2493 mm x 0.2410 mm</t>
  </si>
  <si>
    <t>1280 x 1024</t>
  </si>
  <si>
    <t>1600 x 900</t>
  </si>
  <si>
    <t>1920x1080</t>
  </si>
  <si>
    <t>1920 x1080</t>
  </si>
  <si>
    <t>1920 x 1080</t>
    <phoneticPr fontId="35"/>
  </si>
  <si>
    <t>1920 x 1080</t>
  </si>
  <si>
    <t>1920×1080</t>
    <phoneticPr fontId="35"/>
  </si>
  <si>
    <t>2560 x 1440</t>
  </si>
  <si>
    <t>1920×1080</t>
  </si>
  <si>
    <t>1920×1200</t>
    <phoneticPr fontId="35"/>
  </si>
  <si>
    <t>3840 x 2160</t>
  </si>
  <si>
    <t>2560×1440</t>
  </si>
  <si>
    <t>3840 x2160</t>
  </si>
  <si>
    <t>3440 x 1440</t>
  </si>
  <si>
    <t>3440×1440</t>
  </si>
  <si>
    <t>3840×2160</t>
  </si>
  <si>
    <t>3840×1600</t>
  </si>
  <si>
    <t>5120×1440</t>
  </si>
  <si>
    <t>5120×2160</t>
  </si>
  <si>
    <t>VGA、DP</t>
  </si>
  <si>
    <t>VGA、Display Port Version 1.2</t>
  </si>
  <si>
    <t>VGA、DisplayPort、HDMI</t>
  </si>
  <si>
    <t>VGA、HDMI version 1.4</t>
  </si>
  <si>
    <t>VGA、DP (version 1.2)</t>
    <phoneticPr fontId="35"/>
  </si>
  <si>
    <t>VGA、DP (version 1.2)、HDMI (version 1.4)</t>
  </si>
  <si>
    <t>USB-C x 2 (DisplayPort 1.2モード、HDCP 1.4)</t>
  </si>
  <si>
    <t>VGA、DP、HDMI</t>
  </si>
  <si>
    <t>VGA、HDMI 1.4（HDCP 1.4)、DisplayPort 1.2（HDCP 1.4）</t>
  </si>
  <si>
    <t>VGA、DisplayPort (version 1.2)、HDMI version 1.4</t>
  </si>
  <si>
    <t>HDMI port version 1.4 (HDCP 1.4)、DisplayPort version 1.2 (HDCP 1.4)</t>
  </si>
  <si>
    <t>USB-C、HDMI port version 1.4 (HDCP 1.4)、DisplayPort version 1.4 (HDCP 1.4)、MST (HDCP 1.4) にて 1 x DisplayPort（出力）、RJ45 (ご利用の際はUSB-C接続必須です)</t>
  </si>
  <si>
    <t>Type-C、HDMI port version 1.4 (HDCP 1.4)、DisplayPort version 1.2 (HDCP 1.4)、MST (HDCP 1.4) にて 1 x DisplayPort（出力）、RJ45 (ご利用の際はUSB-C接続必須です)</t>
  </si>
  <si>
    <t>DP/HDMI/USB Type C/RJ45/USB</t>
  </si>
  <si>
    <r>
      <t>HDMI 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DisplayPort version 1.2 (HDCP 1.4)</t>
    </r>
    <r>
      <rPr>
        <sz val="10"/>
        <rFont val="游ゴシック"/>
        <family val="2"/>
        <charset val="128"/>
      </rPr>
      <t>、</t>
    </r>
    <r>
      <rPr>
        <sz val="10"/>
        <rFont val="Arial"/>
        <family val="2"/>
      </rPr>
      <t xml:space="preserve"> VGA</t>
    </r>
    <phoneticPr fontId="35"/>
  </si>
  <si>
    <r>
      <t>Type-C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HDMI 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DisplayPort version 1.4 (HDCP 1.4)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 xml:space="preserve">MST (HDCP 1.4) </t>
    </r>
    <r>
      <rPr>
        <sz val="10"/>
        <rFont val="ＭＳ ゴシック"/>
        <family val="3"/>
        <charset val="128"/>
      </rPr>
      <t>にて</t>
    </r>
    <r>
      <rPr>
        <sz val="10"/>
        <rFont val="Arial"/>
        <family val="2"/>
      </rPr>
      <t xml:space="preserve"> 1 x DisplayPort</t>
    </r>
    <r>
      <rPr>
        <sz val="10"/>
        <rFont val="ＭＳ ゴシック"/>
        <family val="3"/>
        <charset val="128"/>
      </rPr>
      <t>（出力）、</t>
    </r>
    <r>
      <rPr>
        <sz val="10"/>
        <rFont val="Arial"/>
        <family val="2"/>
      </rPr>
      <t>RJ45 (</t>
    </r>
    <r>
      <rPr>
        <sz val="10"/>
        <rFont val="ＭＳ ゴシック"/>
        <family val="3"/>
        <charset val="128"/>
      </rPr>
      <t>ご利用の際は</t>
    </r>
    <r>
      <rPr>
        <sz val="10"/>
        <rFont val="Arial"/>
        <family val="2"/>
      </rPr>
      <t>USB-C</t>
    </r>
    <r>
      <rPr>
        <sz val="10"/>
        <rFont val="ＭＳ ゴシック"/>
        <family val="3"/>
        <charset val="128"/>
      </rPr>
      <t>接続必須です</t>
    </r>
    <r>
      <rPr>
        <sz val="10"/>
        <rFont val="Arial"/>
        <family val="2"/>
      </rPr>
      <t>)</t>
    </r>
    <phoneticPr fontId="35"/>
  </si>
  <si>
    <r>
      <t>DisplayPort 1.4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HDMI version 1.4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Type-C</t>
    </r>
    <r>
      <rPr>
        <sz val="10"/>
        <rFont val="ＭＳ ゴシック"/>
        <family val="3"/>
        <charset val="128"/>
      </rPr>
      <t>、</t>
    </r>
    <r>
      <rPr>
        <sz val="10"/>
        <rFont val="Arial"/>
        <family val="2"/>
      </rPr>
      <t>RJ45</t>
    </r>
    <r>
      <rPr>
        <sz val="10"/>
        <rFont val="ＭＳ ゴシック"/>
        <family val="3"/>
        <charset val="128"/>
      </rPr>
      <t>ポート、</t>
    </r>
    <r>
      <rPr>
        <sz val="10"/>
        <rFont val="Arial"/>
        <family val="2"/>
      </rPr>
      <t>1 DP Out (MST)</t>
    </r>
    <phoneticPr fontId="35"/>
  </si>
  <si>
    <t>USB-C、HDMI port version 2.0 (HDCP 1.4、HDCP 2.3)、DisplayPort version 1.4 (HDCP 1.4、HDCP 2.3)、RJ45 (ご利用の際はUSB-C接続必須です)</t>
  </si>
  <si>
    <t>Type-C、HDMI port version 1.4 (HDCP 1.4)、DisplayPort version 1.4 (HDCP 1.4)、MST (HDCP 1.4) にて 1 x DisplayPort（出力）、RJ45 (ご利用の際はUSB-C接続必須です)</t>
  </si>
  <si>
    <t>USB-C、HDMI port version 2.0  (HDCP 1.4, HDCP 2.2)、DisplayPort version 1.4  (HDCP 1.4, HDCP 2.2)、RJ45 (ご利用の際はUSB-C接続必須です)</t>
  </si>
  <si>
    <t>Display Port、HDMI、USB、USB Type-C（15W給電迄） ※ 当モニター機種にはUSB-Cコネクターが搭載されておりますが、周辺機器の15W以下の充電のためのものであり、USB-C経由でPCとDisplayを接続しても画面表示はできません。</t>
  </si>
  <si>
    <t>DisplayPort 1.4、HDMI version 1.4、Type-C、RJ45ポート、1 DP Out (MST)</t>
    <phoneticPr fontId="35"/>
  </si>
  <si>
    <r>
      <t>Display Port</t>
    </r>
    <r>
      <rPr>
        <sz val="11"/>
        <rFont val="ＭＳ ゴシック"/>
        <family val="3"/>
        <charset val="128"/>
      </rPr>
      <t>、HDMI、ThunderboltTM4、RJ-45</t>
    </r>
    <phoneticPr fontId="35"/>
  </si>
  <si>
    <t>Type-C、HDMI port version 1.4 (HDCP 1.4) x2、DisplayPort version 1.4 (HDCP 1.4)、RJ45 (ご利用の際はUSB-C接続必須です)</t>
  </si>
  <si>
    <t>Type-C、HDMI port version 1.4 (HDCP 1.4) x2、DisplayPort version 1.4 (HDCP 1.4) x2、RJ45 (ご利用の際はUSB-C接続必須です)</t>
  </si>
  <si>
    <t>Type-C、HDMI port version 1.4 (HDCP 1.4) x2、DisplayPort version 1.4 (HDCP 1.4)</t>
  </si>
  <si>
    <t>VGA、HDMI (version 1.4)</t>
    <phoneticPr fontId="35"/>
  </si>
  <si>
    <t>Thunderbolt、DisplayPort (version 1.4)、HDMI version 1.4</t>
  </si>
  <si>
    <t>VGA、DisplayPort (version 1.2)</t>
  </si>
  <si>
    <t>-</t>
  </si>
  <si>
    <t>なし</t>
    <phoneticPr fontId="35"/>
  </si>
  <si>
    <t>USB-C</t>
  </si>
  <si>
    <t>USB×4</t>
  </si>
  <si>
    <t>USB 3.0 アップストリーム　1ポート、SuperSpeed USB 5 Gbps（USB3.2 Gen 1）ｘ ４ポート</t>
  </si>
  <si>
    <t>USB: 5(3x Type-A, 1xType-B, 1xType-C)</t>
    <phoneticPr fontId="35"/>
  </si>
  <si>
    <t>ダウンストリーム 4ポート、アップストリーム 1ポート</t>
  </si>
  <si>
    <t>ダウンストリーム 4ポート</t>
  </si>
  <si>
    <t>USB: 4(3x Type-A, 1xType-C)</t>
  </si>
  <si>
    <t>USB: 5(3x Type-A, 1xType-C, 1xType-C)</t>
    <phoneticPr fontId="35"/>
  </si>
  <si>
    <t>USB: 5(3x Type-A, 2xType-C)</t>
    <phoneticPr fontId="35"/>
  </si>
  <si>
    <t>ダウンストリーム 4ポート
(USB HUB機能を利用する際は、PCと
Type-Cでの接続が必要です。)</t>
  </si>
  <si>
    <t>ダウンストリーム 4ポート、</t>
    <phoneticPr fontId="35"/>
  </si>
  <si>
    <t>USB:ダウンストリーム 5ポート、アップストリーム 2ポート(USB HUB機能を利用する際は、PCとType-Cでの接続が必要です。)</t>
  </si>
  <si>
    <t>USB 3.0 アップストリーム X 1、SuperSpeed USB 5 Gbps（USB3.2 Gen 1）x 4</t>
  </si>
  <si>
    <t>USB: 7(5x Type-A, 2xType-C)</t>
  </si>
  <si>
    <t>USB: 6(4x Type-A, 2xType-C)</t>
  </si>
  <si>
    <t>USB: 4(2x Type-A, 2xType-C)</t>
  </si>
  <si>
    <t>USB: 6(5x Type-A, 3xType-C)</t>
  </si>
  <si>
    <t>USB: 8(5x Type-A, 3xType-C)</t>
  </si>
  <si>
    <t>なし オプション(×)</t>
  </si>
  <si>
    <t>なし オプション(AC511M / AE515M)</t>
  </si>
  <si>
    <t>あり内蔵スピーカー</t>
  </si>
  <si>
    <t>Not Supported</t>
  </si>
  <si>
    <t>Not Supported</t>
    <phoneticPr fontId="35"/>
  </si>
  <si>
    <t>内蔵スピーカー</t>
  </si>
  <si>
    <t>なし オプション(SB521A)</t>
  </si>
  <si>
    <t>なし オプション別売</t>
    <phoneticPr fontId="35"/>
  </si>
  <si>
    <t>オプション（SB521A/SB522A)</t>
  </si>
  <si>
    <t>あり　内蔵スピーカー</t>
  </si>
  <si>
    <t>なし　オプション（AC511M / AE515M)</t>
  </si>
  <si>
    <t>あり 5Wスピーカー×2</t>
  </si>
  <si>
    <t>あり 9Wスピーカー×2</t>
  </si>
  <si>
    <t>なし オプション別売</t>
  </si>
  <si>
    <t>あり 1Wスピーカー×2</t>
  </si>
  <si>
    <t>306.9mm x 374.5mm x 46.5mm</t>
  </si>
  <si>
    <t>275.36mm x 471.52mm x 50.1mm</t>
  </si>
  <si>
    <t xml:space="preserve">スタンド含む:384 mm x 504 mm x 171 mmスタンド除く:295 mm x 504 mm x 50 mm </t>
  </si>
  <si>
    <t>スタンド含む:&lt;br&gt;354mmx504mmx187mm&lt;br&gt;スタンド除く：&lt;br&gt;295mmx504mmx50mm</t>
  </si>
  <si>
    <t>スタンド含む:504 mm x 171mm x 384mm スタンド除く：504 mm x 50 mmx 295 mm</t>
  </si>
  <si>
    <t>スタンド含む:119mm x 406mm x618mmスタンド除く：50mm x332mm x553mm</t>
    <phoneticPr fontId="35"/>
  </si>
  <si>
    <t>スタンド含む:378mmx539mmx209mm   スタンド除く：324mmx539mmx49mm</t>
  </si>
  <si>
    <t>スタンド含む:322.37 mm x 14.30mm x 202.69mm スタンド除く：322.37 mm x 8.85 mmx 89.17 mm</t>
  </si>
  <si>
    <t>334.3mm x 405.6mm x 50.3mm</t>
  </si>
  <si>
    <t xml:space="preserve">スタンド含む:364mm x 487.26mm x 179.57mm　スタンド除く：289.99 mm x 487.26 mm  x 52.15 mm </t>
  </si>
  <si>
    <t>575 mm x 165 mm x 385 mm</t>
    <phoneticPr fontId="35"/>
  </si>
  <si>
    <t>スタンド含む:364.00 mmx 537.8 mm x179.57 mm スタンド除く：318.50 mmx　537.8 mmx　52.15 mm</t>
  </si>
  <si>
    <t xml:space="preserve">スタンド含む:364.00x mm 537.8x mm 179.57 mm スタンド除く：318.50 mm x537.8 mm x52.15 mm </t>
  </si>
  <si>
    <t>スタンド含：402mmx538mmx185mm スタンド除く：375mmx538mmx61mm</t>
  </si>
  <si>
    <t>249 mm x 539 mm x 432 mm</t>
  </si>
  <si>
    <t>532 mm x 182 mm x 512 mm</t>
    <phoneticPr fontId="35"/>
  </si>
  <si>
    <t>590 mm x 170 mm x 415 mm</t>
    <phoneticPr fontId="35"/>
  </si>
  <si>
    <t xml:space="preserve">スタンド含む:385.20 mm x611.60 mm x190.10 mm スタンド除く：360.80 mm x 611.60 mm x 52.18 mm </t>
  </si>
  <si>
    <t xml:space="preserve">スタンド含む:385.20 mmx 611.60 mm x190.10 mm スタンド除く：360.80 mm x 611.60 mm x 52.18 mm </t>
  </si>
  <si>
    <t xml:space="preserve">スタンド含む:385.2 mm x611.6 mm x185.0 mm スタンド除く：360.7 mm  x 611.6 mm  x 52.1 mm </t>
  </si>
  <si>
    <t>スタンド含：441mmx612mmx230mm スタンド除く：416mmx612mmx60 mm</t>
  </si>
  <si>
    <t>822 mm x 150 mm x 455 mm</t>
    <phoneticPr fontId="35"/>
  </si>
  <si>
    <t>611 mm x 193 mm x 535 mm</t>
    <phoneticPr fontId="35"/>
  </si>
  <si>
    <t>スタンド含む:467.44 mm x712.42 mm x230.0 mm スタンド除く：417.10 mm x 712.42 mmx 54.05 mm</t>
  </si>
  <si>
    <t>スタンド含む:712 mm x 233 mm x 469 mm スタンド除く：712 mm x 56 mmx 417 mm</t>
  </si>
  <si>
    <t>541 mm x816 mm x237 mm</t>
    <phoneticPr fontId="35"/>
  </si>
  <si>
    <t>スタンド含：391mmx816mmx237mm スタンド除く：366mmx816mmx59 mm</t>
  </si>
  <si>
    <t>スタンド含む:364 mmx539 mmx182 mm、スタンド除く：312 mm x 539 mm x 50 mm</t>
    <phoneticPr fontId="35"/>
  </si>
  <si>
    <t>スタンド含む:386 mm x 613 mm x 192 mm、スタンド除く：353 mm x 613 mm x 51 mm</t>
    <phoneticPr fontId="35"/>
  </si>
  <si>
    <t>スタンド含む:385.18mmx611.4mmx185.0mm スタンド除く：353.01mmx611.44mmx54.33 mm</t>
  </si>
  <si>
    <t>スタンド含む：469.34 mmx712.61mmx233.17mm スタンド除く：410.04mmx712.61mmx55.78 mm</t>
  </si>
  <si>
    <t>スタンド含：498mmx713mmx230mm スタンド除く：476mmx713mmx58 mm</t>
  </si>
  <si>
    <t>スタンド含：444mmx894mmx251mm スタンド除く：393mmx894mmx103 mm</t>
  </si>
  <si>
    <t>スタンド含：595mmx968mmx256mm スタンド除く：560mmx968mmx64 mm</t>
  </si>
  <si>
    <t>スタンド含：401mmx1215mmx269mm スタンド除く：366mmx1215mmx112 mm</t>
  </si>
  <si>
    <t>スタンド含：434mmx612mmx212mm スタンド除く：377mmx612mmx51 mm</t>
  </si>
  <si>
    <t>スタンド含：464mmx713mmx250mm スタンド除く：436mmx713mmx76 mm</t>
  </si>
  <si>
    <t>スタンド含む：&lt;br&gt;392 mmx813 mmx240 mm&lt;br&gt;スタンド除く：&lt;br&gt;359 mmx813 mmx105 mm</t>
  </si>
  <si>
    <t>スタンド含む：&lt;br&gt;472 mmx946 mmx252 mm&lt;br&gt;スタンド除く：&lt;br&gt;419 mm x 947 mm x 108 mm</t>
  </si>
  <si>
    <t>スタンド含む：&lt;br&gt;384 mm x 504 mm x 171 mm&lt;br&gt;スタンド除く：&lt;br&gt;295 mm x 504 mm x 50 mm</t>
  </si>
  <si>
    <t>スタンド含む：&lt;br&gt;454 mm x 504 mm x 200 mm&lt;br&gt;スタンド除く：&lt;br&gt;295 mm x 504 mm x 50 mm</t>
  </si>
  <si>
    <t>スタンド含む：&lt;br&gt;420 mm x 553 mm x 171 mm&lt;br&gt;スタンド除く：&lt;br&gt;331 mm x 553 mm x 50 mm</t>
  </si>
  <si>
    <t>スタンド含む：&lt;br&gt;512 mm x 539 mm x 209 mm&lt;br&gt;スタンド除く：&lt;br&gt;324 mm x 539 mm x 49 mm</t>
  </si>
  <si>
    <t>2.08 kg (4.85 lb)</t>
  </si>
  <si>
    <t>2.20 kg (4.85 lb)</t>
  </si>
  <si>
    <t>スタンド含む:3040g　スタンド除く：2260g</t>
  </si>
  <si>
    <t>スタンド含む：3890g&lt;br&gt;スタンド除く：2340g</t>
  </si>
  <si>
    <t>スタンド含む:3850g　スタンド除く：3110g</t>
    <phoneticPr fontId="35"/>
  </si>
  <si>
    <t>スタンド含む：3890g   スタンド除く：2340g</t>
  </si>
  <si>
    <t>スタンド含む:640g　スタンド除く：590g</t>
  </si>
  <si>
    <t>2.60 kg (5.73 lb)</t>
  </si>
  <si>
    <t>スタンド含む:4830g　スタンド除く：2820g</t>
  </si>
  <si>
    <t>6151g</t>
    <phoneticPr fontId="35"/>
  </si>
  <si>
    <t>スタンド含む:5980g　スタンド除く：3920g</t>
  </si>
  <si>
    <t>スタンド含む:5760g　スタンド除く：3770g</t>
  </si>
  <si>
    <t>スタンド含む:6080g　スタンド除く：4440g</t>
  </si>
  <si>
    <t>7838g</t>
  </si>
  <si>
    <t>4659g</t>
    <phoneticPr fontId="35"/>
  </si>
  <si>
    <t>5026g</t>
    <phoneticPr fontId="35"/>
  </si>
  <si>
    <t>6782g</t>
    <phoneticPr fontId="35"/>
  </si>
  <si>
    <t>7240g</t>
    <phoneticPr fontId="35"/>
  </si>
  <si>
    <t>スタンド含む:6760g　スタンド除く：4540g</t>
  </si>
  <si>
    <t>スタンド含む:7340g　スタンド除く：5070g</t>
  </si>
  <si>
    <t>スタンド含む:7210g　スタンド除く：5050g</t>
  </si>
  <si>
    <t>スタンド含む:8270g　スタンド除く：5650g</t>
  </si>
  <si>
    <t>8469g</t>
    <phoneticPr fontId="35"/>
  </si>
  <si>
    <t>6011g</t>
    <phoneticPr fontId="35"/>
  </si>
  <si>
    <t>スタンド含む:11700g　スタンド除く：7060g</t>
  </si>
  <si>
    <t>スタンド含む:9900g　スタンド除く：5280g</t>
  </si>
  <si>
    <t>10578g</t>
    <phoneticPr fontId="35"/>
  </si>
  <si>
    <t>スタンド含む:10170g　スタンド除く：6950g</t>
  </si>
  <si>
    <t>スタンド含む:5380g、スタンド除く：3520g</t>
    <phoneticPr fontId="35"/>
  </si>
  <si>
    <t>スタンド含む:6560g、スタンド除く：4490g</t>
    <phoneticPr fontId="35"/>
  </si>
  <si>
    <t>スタンド含む:7370g、スタンド除く：5230g</t>
    <phoneticPr fontId="35"/>
  </si>
  <si>
    <t>スタンド含む:6640g　スタンド除く：4480g</t>
  </si>
  <si>
    <t>スタンド含む:10360g　スタンド除く：5650g</t>
  </si>
  <si>
    <t>スタンド含む:11900g　スタンド除く：7260g</t>
  </si>
  <si>
    <t>スタンド含む:13270g　スタンド除く：8790g</t>
  </si>
  <si>
    <t>スタンド含む:18550g　スタンド除く：13160g</t>
  </si>
  <si>
    <t>スタンド含む:16300g　スタンド除く：12150g</t>
  </si>
  <si>
    <t>スタンド含む:9710g　スタンド除く：5550g</t>
  </si>
  <si>
    <t>スタンド含む:18070g　スタンド除く：11310g</t>
  </si>
  <si>
    <t>スタンド含む:10810g&lt;br&gt;スタンド除く：7780g</t>
  </si>
  <si>
    <t>スタンド含む:12220g&lt;br&gt;スタンド除く：8350g</t>
  </si>
  <si>
    <t>スタンド含む:3060g&lt;br&gt;スタンド除く：2340g</t>
  </si>
  <si>
    <t>スタンド含む:3830g&lt;br&gt;スタンド除く：2370g</t>
  </si>
  <si>
    <t>スタンド含む:3930g&lt;br&gt;スタンド除く：3160g</t>
  </si>
  <si>
    <t>スタンド含む:6010g&lt;br&gt;スタンド除く：2880g</t>
  </si>
  <si>
    <t>100 VAC to 240 VAC/50 Hz or 60 Hz + 3 Hz/1.5 A</t>
  </si>
  <si>
    <t>100 VAC to 240 VAC / 50 Hz or 60 Hz ± 3 Hz / 0.7 A</t>
  </si>
  <si>
    <t>AC100-240V、50/60Hz</t>
  </si>
  <si>
    <t>AC100-240V、50/60Hz</t>
    <phoneticPr fontId="35"/>
  </si>
  <si>
    <t>6W</t>
  </si>
  <si>
    <t>100 VAC to 240 VAC / 50 Hz or 60 Hz ± 3 Hz / 1.5A</t>
  </si>
  <si>
    <t>15W</t>
  </si>
  <si>
    <t>14W</t>
  </si>
  <si>
    <t>25W</t>
    <phoneticPr fontId="1"/>
  </si>
  <si>
    <t>7.5W</t>
  </si>
  <si>
    <t>38W</t>
  </si>
  <si>
    <t>60W</t>
    <phoneticPr fontId="35"/>
  </si>
  <si>
    <t>195W</t>
  </si>
  <si>
    <t>190W</t>
  </si>
  <si>
    <t>74W</t>
    <phoneticPr fontId="35"/>
  </si>
  <si>
    <t>190W</t>
    <phoneticPr fontId="35"/>
  </si>
  <si>
    <t>65W</t>
    <phoneticPr fontId="35"/>
  </si>
  <si>
    <t>180W</t>
    <phoneticPr fontId="35"/>
  </si>
  <si>
    <t>210W</t>
  </si>
  <si>
    <t>63W</t>
  </si>
  <si>
    <t>210 W</t>
  </si>
  <si>
    <t>74W</t>
  </si>
  <si>
    <t>197W</t>
  </si>
  <si>
    <t>240W</t>
  </si>
  <si>
    <t>245W</t>
  </si>
  <si>
    <t>250W</t>
  </si>
  <si>
    <t>290W</t>
  </si>
  <si>
    <t>230W</t>
  </si>
  <si>
    <t>380W</t>
  </si>
  <si>
    <t>19W</t>
  </si>
  <si>
    <t>21W</t>
  </si>
  <si>
    <t>22W</t>
  </si>
  <si>
    <t>25W</t>
  </si>
  <si>
    <t>CK210-AZCX-0A</t>
    <phoneticPr fontId="2"/>
  </si>
  <si>
    <t>CK429-AAUQ-0A</t>
    <phoneticPr fontId="2"/>
  </si>
  <si>
    <t>CK450-AKMS-0A</t>
    <phoneticPr fontId="2"/>
  </si>
  <si>
    <t>CK470-ABQM-0A</t>
    <phoneticPr fontId="2"/>
  </si>
  <si>
    <t>CK470-ACFX-0A</t>
    <phoneticPr fontId="2"/>
  </si>
  <si>
    <t>CK492-11726-0A</t>
    <phoneticPr fontId="2"/>
  </si>
  <si>
    <t>CK520-AARF-0A</t>
    <phoneticPr fontId="2"/>
  </si>
  <si>
    <t>CK520-AASC-0A</t>
    <phoneticPr fontId="2"/>
  </si>
  <si>
    <t>CK520-BBCW-0A</t>
    <phoneticPr fontId="2"/>
  </si>
  <si>
    <t>CK520-AAWD-0A</t>
    <phoneticPr fontId="2"/>
  </si>
  <si>
    <t>CK520-AAWH-0A</t>
    <phoneticPr fontId="2"/>
  </si>
  <si>
    <t>CK520-BBCV-0A</t>
    <phoneticPr fontId="2"/>
  </si>
  <si>
    <t>CK570-AAJK-0A</t>
    <phoneticPr fontId="2"/>
  </si>
  <si>
    <t>CK570-AAJN-0A</t>
    <phoneticPr fontId="2"/>
  </si>
  <si>
    <t>CK570-ABDP-0A</t>
    <phoneticPr fontId="2"/>
  </si>
  <si>
    <t>CK570-ABDY-0A</t>
    <phoneticPr fontId="2"/>
  </si>
  <si>
    <t>CK570-ABEG-0A</t>
    <phoneticPr fontId="2"/>
  </si>
  <si>
    <t>CK570-ABEH-0A</t>
    <phoneticPr fontId="2"/>
  </si>
  <si>
    <t>CK570-ABEJ-0A</t>
    <phoneticPr fontId="2"/>
  </si>
  <si>
    <t>CK580-ADLC-0A</t>
    <phoneticPr fontId="2"/>
  </si>
  <si>
    <t>CK580-ADLN-0A</t>
    <phoneticPr fontId="2"/>
  </si>
  <si>
    <t>CK580-AIQK-0A</t>
    <phoneticPr fontId="2"/>
  </si>
  <si>
    <t>CK580-AJOM-0A</t>
    <phoneticPr fontId="2"/>
  </si>
  <si>
    <t>CK580-AJNL-0A</t>
    <phoneticPr fontId="2"/>
  </si>
  <si>
    <t>CK580-AJNR-0A</t>
    <phoneticPr fontId="2"/>
  </si>
  <si>
    <t>CK580-AJOO-0A</t>
    <phoneticPr fontId="2"/>
  </si>
  <si>
    <t>CK210-BEKW-0A</t>
    <phoneticPr fontId="2"/>
  </si>
  <si>
    <t>CK210-BFCC-0A</t>
    <phoneticPr fontId="2"/>
  </si>
  <si>
    <t>CK520-AAVX-0A</t>
    <phoneticPr fontId="2"/>
  </si>
  <si>
    <t>CK450-ALWY-0A</t>
    <phoneticPr fontId="2"/>
  </si>
  <si>
    <t>CK450-19183-0A</t>
    <phoneticPr fontId="2"/>
  </si>
  <si>
    <t>CK450-AJSL-0A</t>
    <phoneticPr fontId="2"/>
  </si>
  <si>
    <t>CK450-AJSQ-0A</t>
    <phoneticPr fontId="2"/>
  </si>
  <si>
    <t>CK450-ALEZ-0A</t>
    <phoneticPr fontId="2"/>
  </si>
  <si>
    <t>CK750-ADQV-0A</t>
    <phoneticPr fontId="2"/>
  </si>
  <si>
    <t>CK750-ADRU-0A</t>
    <phoneticPr fontId="2"/>
  </si>
  <si>
    <t>CK460-BDLY-0A</t>
    <phoneticPr fontId="2"/>
  </si>
  <si>
    <t>CK460-BDMF-0A</t>
    <phoneticPr fontId="2"/>
  </si>
  <si>
    <t>CK460-BCRS-0A</t>
    <phoneticPr fontId="2"/>
  </si>
  <si>
    <t>CK460-BDKP-0A</t>
    <phoneticPr fontId="2"/>
  </si>
  <si>
    <t>CK460-BDLD-0A</t>
    <phoneticPr fontId="2"/>
  </si>
  <si>
    <t>CK460-BDMW-0A</t>
    <phoneticPr fontId="2"/>
  </si>
  <si>
    <t>CK460-BDNE-0A</t>
    <phoneticPr fontId="2"/>
  </si>
  <si>
    <t>CK460-BDRP-0A</t>
    <phoneticPr fontId="2"/>
  </si>
  <si>
    <t>CK460-BDRT-0A</t>
    <phoneticPr fontId="2"/>
  </si>
  <si>
    <t>CK460-BDTM-0A</t>
    <phoneticPr fontId="2"/>
  </si>
  <si>
    <t>CK460-BDTN-0A</t>
    <phoneticPr fontId="2"/>
  </si>
  <si>
    <t>CK570-BBFJ-0A</t>
    <phoneticPr fontId="2"/>
  </si>
  <si>
    <t>CK570-BBFM-0A</t>
    <phoneticPr fontId="2"/>
  </si>
  <si>
    <t>CK570-ABOP-0A</t>
    <phoneticPr fontId="2"/>
  </si>
  <si>
    <t>CK580-AKQC-0A</t>
    <phoneticPr fontId="2"/>
  </si>
  <si>
    <t>CK580-AKRF-0A</t>
    <phoneticPr fontId="2"/>
  </si>
  <si>
    <t>CK580-AKRJ-0A</t>
    <phoneticPr fontId="2"/>
  </si>
  <si>
    <t>CK722-BBBS-0A</t>
    <phoneticPr fontId="2"/>
  </si>
  <si>
    <t>CK570-BBBL-0A</t>
    <phoneticPr fontId="2"/>
  </si>
  <si>
    <t>CK722-BBBX-0A</t>
    <phoneticPr fontId="2"/>
  </si>
  <si>
    <t>CK413-BBCI-0A</t>
    <phoneticPr fontId="2"/>
  </si>
  <si>
    <t>CK482-BBEB-0A</t>
    <phoneticPr fontId="2"/>
  </si>
  <si>
    <t>CK482-BBCU-0A</t>
    <phoneticPr fontId="2"/>
  </si>
  <si>
    <t>CK482-BBDJ-0A</t>
    <phoneticPr fontId="2"/>
  </si>
  <si>
    <t>CK482-BBDL-0A</t>
    <phoneticPr fontId="2"/>
  </si>
  <si>
    <t>CK492-BDMW-0A</t>
    <phoneticPr fontId="2"/>
  </si>
  <si>
    <t>CK492-BDMX-0A</t>
    <phoneticPr fontId="2"/>
  </si>
  <si>
    <t>CK520-BBGF-0A</t>
    <phoneticPr fontId="2"/>
  </si>
  <si>
    <t>CK520-BBGG-0A</t>
    <phoneticPr fontId="2"/>
  </si>
  <si>
    <t>CK460-BDWH-0A</t>
  </si>
  <si>
    <t>CK460-BDWK-0A</t>
  </si>
  <si>
    <t>CK492-BDNN-0A</t>
  </si>
  <si>
    <t>CK492-BDQX-0A</t>
  </si>
  <si>
    <t>CK492-BDQP-0A</t>
  </si>
  <si>
    <t>CK470-ACJN-0A</t>
  </si>
  <si>
    <t>CK460-BDTK-0A</t>
  </si>
  <si>
    <t>CK482-BBFF-0A</t>
  </si>
  <si>
    <t>Dellドッキング ステーション WD19S 180W</t>
    <phoneticPr fontId="2"/>
  </si>
  <si>
    <t>Dell USB薄型DVDスーパーマルチドライブ - DW316</t>
    <phoneticPr fontId="2"/>
  </si>
  <si>
    <t>Dell USB-C モバイル アダプター  DA310</t>
    <phoneticPr fontId="2"/>
  </si>
  <si>
    <t>Dell アダプタ: USB-C - USB-A 3.0</t>
    <phoneticPr fontId="2"/>
  </si>
  <si>
    <t>Dell Adaptor- USB-C to DisplayPort</t>
    <phoneticPr fontId="2"/>
  </si>
  <si>
    <t>Dell アダプター - USB 3.0 - イーサネットPXE起動</t>
    <phoneticPr fontId="2"/>
  </si>
  <si>
    <t>Dell モバイル アダプター スピーカーフォン - MH3021P</t>
    <phoneticPr fontId="2"/>
  </si>
  <si>
    <t>Dellスリム サウンドバー - SB521A</t>
    <phoneticPr fontId="2"/>
  </si>
  <si>
    <t>Dell有線ヘッドセット - WH3024</t>
    <phoneticPr fontId="2"/>
  </si>
  <si>
    <t>Dell ステレオ ヘッドセット - WH1022</t>
    <phoneticPr fontId="2"/>
  </si>
  <si>
    <t>Dell スリム会議用サウンドバー - SB522A</t>
    <phoneticPr fontId="2"/>
  </si>
  <si>
    <t>Dellワイヤレス ヘッドセット - WL3024</t>
    <phoneticPr fontId="2"/>
  </si>
  <si>
    <t>Dell オプティカルマウス - MS116 - 黒 - リテールパッケージ</t>
    <phoneticPr fontId="2"/>
  </si>
  <si>
    <t>Dell オプティカルマウス - MS116 - 白 - リテールパッケージ</t>
    <phoneticPr fontId="2"/>
  </si>
  <si>
    <t>Dellマルチデバイス ワイヤレス マウス - MS5320W</t>
    <phoneticPr fontId="2"/>
  </si>
  <si>
    <t>Dellレーザー有線マウス - MS3220 - ブラック</t>
    <phoneticPr fontId="2"/>
  </si>
  <si>
    <t>Dellモバイル ワイヤレス マウス - MS3320W - ブラック</t>
    <phoneticPr fontId="2"/>
  </si>
  <si>
    <t>DellモバイルProワイヤレス マウス - MS5120W - ブラック</t>
    <phoneticPr fontId="2"/>
  </si>
  <si>
    <t>DellモバイルProワイヤレス マウス - MS5120W - タイタングレー</t>
    <phoneticPr fontId="2"/>
  </si>
  <si>
    <t>Dell マルチメディアキーボード（日本語）- KB216 - ブラック - リテールパッケージ</t>
    <phoneticPr fontId="2"/>
  </si>
  <si>
    <t>Dell マルチメディアキーボード（日本語）- KB216 - ホワイト - リテールパッケージ</t>
    <phoneticPr fontId="2"/>
  </si>
  <si>
    <t>Dell マルチデバイス ワイヤレス キーボードとマウス（日本語） - KM7120W</t>
    <phoneticPr fontId="2"/>
  </si>
  <si>
    <t>Dell Proワイヤレス キーボードおよびマウス（日本語） - KM5221W - リテール パッケージ</t>
    <phoneticPr fontId="2"/>
  </si>
  <si>
    <t>Dell Premierマルチデバイス ワイヤレス キーボードおよびマウス（日本語） - KM7321W</t>
    <phoneticPr fontId="2"/>
  </si>
  <si>
    <t>Dell Proワイヤレス キーボードおよびマウス（US English) - KM5221W - リテール パッケージ</t>
    <phoneticPr fontId="2"/>
  </si>
  <si>
    <t>Dell Premier 充電式ワイヤレス マウス - MS7421W</t>
    <phoneticPr fontId="2"/>
  </si>
  <si>
    <t>Dell Thunderbolt ﾄﾞｯｸ - WD22TB4</t>
    <phoneticPr fontId="2"/>
  </si>
  <si>
    <t>Dell ﾕﾆﾊﾞｰｻﾙ ﾄﾞｯｸ - UD22</t>
    <phoneticPr fontId="2"/>
  </si>
  <si>
    <t>Dell ｽﾋﾟｰｶｰﾌｫﾝ - SP3022 - SnP</t>
    <phoneticPr fontId="2"/>
  </si>
  <si>
    <t>Dell 6-in-1 USB-Cマルチポート アダプター - DA305</t>
    <phoneticPr fontId="2"/>
  </si>
  <si>
    <t>デルの 4.5 mm バレル 65ワット ACアダプタ（2 メーター 電源コード付属） - Japan</t>
    <phoneticPr fontId="2"/>
  </si>
  <si>
    <t>デルの USB-C 130ワット ACアダプタ（1メーター 電源コード付属） - Japan</t>
    <phoneticPr fontId="2"/>
  </si>
  <si>
    <t>デルの USB-C 90ワット ACアダプタ（1メーター 電源コード付属） - Japan</t>
    <phoneticPr fontId="2"/>
  </si>
  <si>
    <t>デルの 7,4 mm バレル 240ワット GaN SFF ACアダプタ（1メートル 電源コード付属） - Japan</t>
    <phoneticPr fontId="2"/>
  </si>
  <si>
    <t>Dellアクティブ ペン - PN5122W</t>
    <phoneticPr fontId="2"/>
  </si>
  <si>
    <t>Dell Premier充電式アクティブ ペン – PN7522W</t>
    <phoneticPr fontId="2"/>
  </si>
  <si>
    <t>11～14インチ対応Dell EcoLoop Pro スリーブ - CV5423</t>
    <phoneticPr fontId="2"/>
  </si>
  <si>
    <t>15～16インチ対応Dell EcoLoop Pro スリーブ - CV5623</t>
    <phoneticPr fontId="2"/>
  </si>
  <si>
    <t>Dell EcoLoop Premierブリーフケース15</t>
    <phoneticPr fontId="2"/>
  </si>
  <si>
    <t>Dell EcoLoop Urbanバックパック14-16</t>
    <phoneticPr fontId="2"/>
  </si>
  <si>
    <t>Dell EcoLoop Pro バックパック 15</t>
    <phoneticPr fontId="2"/>
  </si>
  <si>
    <t>Dell EcoLoop Pro ブリーフケース 15</t>
    <phoneticPr fontId="2"/>
  </si>
  <si>
    <t>Dell EcoLoop Proスリム バックパック15</t>
    <phoneticPr fontId="2"/>
  </si>
  <si>
    <t>Dell EcoLoop Proスリム ブリーフケース15</t>
    <phoneticPr fontId="2"/>
  </si>
  <si>
    <t>Dell EcoLoop Proクラシック ブリーフケース14</t>
    <phoneticPr fontId="2"/>
  </si>
  <si>
    <t>Dell EcoLoop Essentialバックパック14-16</t>
    <phoneticPr fontId="2"/>
  </si>
  <si>
    <t>Dell Bluetooth®トラベル マウス - MS700</t>
    <phoneticPr fontId="2"/>
  </si>
  <si>
    <t>Dell Premier充電式ワイヤレス マウス - MS7421W</t>
    <phoneticPr fontId="2"/>
  </si>
  <si>
    <t>Dell フルサイズ ワイヤレス マウス MS300 - リテール パッケージング</t>
    <phoneticPr fontId="2"/>
  </si>
  <si>
    <t>Dell マルチデバイス ワイヤレス キーボード 日本語 - KB700 - リテール パッケージング</t>
    <phoneticPr fontId="2"/>
  </si>
  <si>
    <t>Dell コンパクト マルチデバイス ワイヤレス キーボード 日本語 - KB740 - リテール パッケージング</t>
    <phoneticPr fontId="2"/>
  </si>
  <si>
    <t>Dell ワイヤレス キーボード 日本語 - KB500 - リテール パッケージング</t>
    <phoneticPr fontId="2"/>
  </si>
  <si>
    <t>Dell Pro 2K WebカメラWB5023</t>
    <phoneticPr fontId="2"/>
  </si>
  <si>
    <t>Dell Bluetoothトラベル マウス MS700 ブラック</t>
    <phoneticPr fontId="2"/>
  </si>
  <si>
    <t>Dell Webカメラ WB3023 2K QHD</t>
    <phoneticPr fontId="2"/>
  </si>
  <si>
    <t>Dellスモール フォーム ファクターAll-in-Oneスタンド - OSS21</t>
    <phoneticPr fontId="2"/>
  </si>
  <si>
    <t>Dell AIOマイクロ スタンド - MFS22</t>
    <phoneticPr fontId="2"/>
  </si>
  <si>
    <t>デル・デュアル・モニタ・スタンド - MDS19</t>
    <phoneticPr fontId="2"/>
  </si>
  <si>
    <t>Dellシングル モニター アーム – MSA20</t>
    <phoneticPr fontId="2"/>
  </si>
  <si>
    <t>Dellデュアル モニター アーム – MDA20</t>
    <phoneticPr fontId="2"/>
  </si>
  <si>
    <t>Dell USB-C - 2.5Gbps Ethernetアダプター (SA224)</t>
    <phoneticPr fontId="2"/>
  </si>
  <si>
    <t>Dell USB-C - HDMI 2.1アダプター (SA124)</t>
    <phoneticPr fontId="2"/>
  </si>
  <si>
    <t>Dell Pro 有線 ANC ヘッドセット- WH5024</t>
    <phoneticPr fontId="2"/>
  </si>
  <si>
    <t>Dell Pro ワイヤレス ANC ヘッドセット- WL5024</t>
    <phoneticPr fontId="2"/>
  </si>
  <si>
    <t>Dell EcoLoop Urbanスリーブ11-14 (CV4425)</t>
  </si>
  <si>
    <t>Dell EcoLoop Urbanスリーブ15-16 (CV4625)</t>
  </si>
  <si>
    <t>Dell 100W USB-C GaNウルトラ スリム アダプター</t>
  </si>
  <si>
    <t>Dell 65W USB-Cアダプター</t>
  </si>
  <si>
    <t>Dell 60W USB-C GaNウルトラ スリム アダプタ</t>
  </si>
  <si>
    <t>Dell HDMI - VGAアダプター</t>
  </si>
  <si>
    <t>Dell EcoLoop Essentialブリーフケース14-16-CC3624</t>
  </si>
  <si>
    <t>Dellコンパクト フォーム ファクターAll-in-Oneスタンド - CFS25</t>
  </si>
  <si>
    <t>20240410</t>
    <phoneticPr fontId="2"/>
  </si>
  <si>
    <t>20240513</t>
    <phoneticPr fontId="2"/>
  </si>
  <si>
    <t>20240521</t>
    <phoneticPr fontId="2"/>
  </si>
  <si>
    <t>20240503</t>
    <phoneticPr fontId="2"/>
  </si>
  <si>
    <t>20240426</t>
    <phoneticPr fontId="2"/>
  </si>
  <si>
    <t>20240830</t>
  </si>
  <si>
    <t>0884116398349</t>
    <phoneticPr fontId="2"/>
  </si>
  <si>
    <t>0884116288473</t>
    <phoneticPr fontId="2"/>
  </si>
  <si>
    <t>0884116383482</t>
    <phoneticPr fontId="2"/>
  </si>
  <si>
    <t>0884116197225</t>
    <phoneticPr fontId="2"/>
  </si>
  <si>
    <t>0884116245636</t>
    <phoneticPr fontId="2"/>
  </si>
  <si>
    <t>0884116137474</t>
    <phoneticPr fontId="2"/>
  </si>
  <si>
    <t>0884116370093</t>
    <phoneticPr fontId="2"/>
  </si>
  <si>
    <t>0884116375661</t>
    <phoneticPr fontId="2"/>
  </si>
  <si>
    <t>0884116451761</t>
    <phoneticPr fontId="2"/>
  </si>
  <si>
    <t>0884116417248</t>
    <phoneticPr fontId="2"/>
  </si>
  <si>
    <t>0884116417231</t>
    <phoneticPr fontId="2"/>
  </si>
  <si>
    <t>0884116451877</t>
    <phoneticPr fontId="2"/>
  </si>
  <si>
    <t>0884116194743</t>
    <phoneticPr fontId="2"/>
  </si>
  <si>
    <t>0884116194774</t>
    <phoneticPr fontId="2"/>
  </si>
  <si>
    <t>0884116366362</t>
    <phoneticPr fontId="2"/>
  </si>
  <si>
    <t>0884116366744</t>
    <phoneticPr fontId="2"/>
  </si>
  <si>
    <t>0884116366850</t>
    <phoneticPr fontId="2"/>
  </si>
  <si>
    <t>0884116366799</t>
    <phoneticPr fontId="2"/>
  </si>
  <si>
    <t>0884116366829</t>
    <phoneticPr fontId="2"/>
  </si>
  <si>
    <t>0884116191926</t>
    <phoneticPr fontId="2"/>
  </si>
  <si>
    <t>0884116192145</t>
    <phoneticPr fontId="2"/>
  </si>
  <si>
    <t>0884116367024</t>
    <phoneticPr fontId="2"/>
  </si>
  <si>
    <t>0884116382331</t>
    <phoneticPr fontId="2"/>
  </si>
  <si>
    <t>0884116382003</t>
    <phoneticPr fontId="2"/>
  </si>
  <si>
    <t>0884116382317</t>
    <phoneticPr fontId="2"/>
  </si>
  <si>
    <t>0884116383024</t>
    <phoneticPr fontId="2"/>
  </si>
  <si>
    <t>0884116420064</t>
    <phoneticPr fontId="2"/>
  </si>
  <si>
    <t>0884116431442</t>
    <phoneticPr fontId="2"/>
  </si>
  <si>
    <t>0884116419990</t>
    <phoneticPr fontId="2"/>
  </si>
  <si>
    <t>0884116431480</t>
    <phoneticPr fontId="2"/>
  </si>
  <si>
    <t>0884116468967</t>
    <phoneticPr fontId="2"/>
  </si>
  <si>
    <t>0884116451785</t>
    <phoneticPr fontId="2"/>
  </si>
  <si>
    <t>0884116468998</t>
    <phoneticPr fontId="2"/>
  </si>
  <si>
    <t>0884116441816</t>
    <phoneticPr fontId="2"/>
  </si>
  <si>
    <t>0884116416982</t>
    <phoneticPr fontId="2"/>
  </si>
  <si>
    <t>0884116417019</t>
    <phoneticPr fontId="2"/>
  </si>
  <si>
    <t>0884116417316</t>
    <phoneticPr fontId="2"/>
  </si>
  <si>
    <t>0884116417323</t>
    <phoneticPr fontId="2"/>
  </si>
  <si>
    <t>0884116331926</t>
    <phoneticPr fontId="2"/>
  </si>
  <si>
    <t>0884116417286</t>
    <phoneticPr fontId="2"/>
  </si>
  <si>
    <t>0884116417279</t>
    <phoneticPr fontId="2"/>
  </si>
  <si>
    <t>0884116417293</t>
    <phoneticPr fontId="2"/>
  </si>
  <si>
    <t>0884116417309</t>
    <phoneticPr fontId="2"/>
  </si>
  <si>
    <t>0884116451792</t>
    <phoneticPr fontId="2"/>
  </si>
  <si>
    <t>0884116451808</t>
    <phoneticPr fontId="2"/>
  </si>
  <si>
    <t>0884116467113</t>
    <phoneticPr fontId="2"/>
  </si>
  <si>
    <t>0884116462903</t>
    <phoneticPr fontId="2"/>
  </si>
  <si>
    <t>0884116448068</t>
    <phoneticPr fontId="2"/>
  </si>
  <si>
    <t>0884116457480</t>
    <phoneticPr fontId="2"/>
  </si>
  <si>
    <t>0884116435976</t>
    <phoneticPr fontId="2"/>
  </si>
  <si>
    <t>0884116433842</t>
    <phoneticPr fontId="2"/>
  </si>
  <si>
    <t>0884116434177</t>
    <phoneticPr fontId="2"/>
  </si>
  <si>
    <t>0884116435280</t>
    <phoneticPr fontId="2"/>
  </si>
  <si>
    <t>0884116433743</t>
    <phoneticPr fontId="2"/>
  </si>
  <si>
    <t>0884116442189</t>
    <phoneticPr fontId="2"/>
  </si>
  <si>
    <t>0884116447542</t>
    <phoneticPr fontId="2"/>
  </si>
  <si>
    <t>0884116376033</t>
    <phoneticPr fontId="2"/>
  </si>
  <si>
    <t>0884116416234</t>
    <phoneticPr fontId="2"/>
  </si>
  <si>
    <t>0884116305682</t>
    <phoneticPr fontId="2"/>
  </si>
  <si>
    <t>0884116352143</t>
    <phoneticPr fontId="2"/>
  </si>
  <si>
    <t>0884116352150</t>
    <phoneticPr fontId="2"/>
  </si>
  <si>
    <t>0884116463061</t>
    <phoneticPr fontId="2"/>
  </si>
  <si>
    <t>0884116463054</t>
    <phoneticPr fontId="2"/>
  </si>
  <si>
    <t>0884116451839</t>
    <phoneticPr fontId="2"/>
  </si>
  <si>
    <t>0884116451914</t>
    <phoneticPr fontId="2"/>
  </si>
  <si>
    <t>0884116469612</t>
    <phoneticPr fontId="2"/>
  </si>
  <si>
    <t>0884116469629</t>
    <phoneticPr fontId="2"/>
  </si>
  <si>
    <t>884116477983</t>
  </si>
  <si>
    <t>884116478331</t>
  </si>
  <si>
    <t>884116477969</t>
    <phoneticPr fontId="2"/>
  </si>
  <si>
    <t>https://japancatalog.dell.com/pd/wd19s.html</t>
    <phoneticPr fontId="2"/>
  </si>
  <si>
    <t>https://japancatalog.dell.com/pd/usb-dvd-rw.html</t>
    <phoneticPr fontId="2"/>
  </si>
  <si>
    <t>https://japancatalog.dell.com/pd/da310.html</t>
    <phoneticPr fontId="2"/>
  </si>
  <si>
    <t>https://japancatalog.dell.com/pd/usb-c-usb-a3-adapter.html</t>
    <phoneticPr fontId="2"/>
  </si>
  <si>
    <t>https://japancatalog.dell.com/pd/usb-c-dp-adapter.html</t>
    <phoneticPr fontId="2"/>
  </si>
  <si>
    <t>https://japancatalog.dell.com/pd/492-11726.html</t>
    <phoneticPr fontId="2"/>
  </si>
  <si>
    <t>https://japancatalog.dell.com/pd/mh3021p.html</t>
    <phoneticPr fontId="2"/>
  </si>
  <si>
    <t>https://japancatalog.dell.com/pd/dell-sb521a.html</t>
    <phoneticPr fontId="2"/>
  </si>
  <si>
    <t>https://japancatalog.dell.com/pd/520-BBCW.html</t>
    <phoneticPr fontId="2"/>
  </si>
  <si>
    <t>https://japancatalog.dell.com/pd/WH1022-520-AAWD.html</t>
    <phoneticPr fontId="2"/>
  </si>
  <si>
    <t>https://japancatalog.dell.com/pd/dell-sb522a-520-aawh.html</t>
    <phoneticPr fontId="2"/>
  </si>
  <si>
    <t>https://japancatalog.dell.com/pd/520-BBCV.html</t>
    <phoneticPr fontId="2"/>
  </si>
  <si>
    <t>https://japancatalog.dell.com/pd/ms116-570-aajk.html</t>
    <phoneticPr fontId="2"/>
  </si>
  <si>
    <t>https://japancatalog.dell.com/pd/ms116-570-aajn.html</t>
    <phoneticPr fontId="2"/>
  </si>
  <si>
    <t>https://japancatalog.dell.com/pd/ms5320w-570-ABDP.html</t>
    <phoneticPr fontId="2"/>
  </si>
  <si>
    <t>https://japancatalog.dell.com/pd/ms3220-570-ABDY.html</t>
    <phoneticPr fontId="2"/>
  </si>
  <si>
    <t>https://japancatalog.dell.com/pd/ms3320w-570-ABEG.html</t>
    <phoneticPr fontId="2"/>
  </si>
  <si>
    <t>https://japancatalog.dell.com/pd/ms5120w-570-ABEH.html</t>
    <phoneticPr fontId="2"/>
  </si>
  <si>
    <t>https://japancatalog.dell.com/pd/ms5120w-570-abej.html</t>
    <phoneticPr fontId="2"/>
  </si>
  <si>
    <t>https://japancatalog.dell.com/pd/kb216-580-adlc.html</t>
    <phoneticPr fontId="2"/>
  </si>
  <si>
    <t>https://japancatalog.dell.com/pd/kb216-580-adln.html</t>
    <phoneticPr fontId="2"/>
  </si>
  <si>
    <t>https://japancatalog.dell.com/pd/km7120w-580-aiqk.html</t>
    <phoneticPr fontId="2"/>
  </si>
  <si>
    <t>https://japancatalog.dell.com/pd/km5221w.html</t>
    <phoneticPr fontId="2"/>
  </si>
  <si>
    <t>https://japancatalog.dell.com/pd/km7321w.html</t>
    <phoneticPr fontId="2"/>
  </si>
  <si>
    <t>https://japancatalog.dell.com/pd/580-AJNR.html</t>
    <phoneticPr fontId="2"/>
  </si>
  <si>
    <t>https://japancatalog.dell.com/pd/ms7421w.html</t>
    <phoneticPr fontId="2"/>
  </si>
  <si>
    <t>https://japancatalog.dell.com/pd/wd22tb4-210-bekw.html</t>
    <phoneticPr fontId="2"/>
  </si>
  <si>
    <t>https://japancatalog.dell.com/pd/ud22-210-bfcc.html</t>
    <phoneticPr fontId="2"/>
  </si>
  <si>
    <t>https://japancatalog.dell.com/pd/sp3022-520-aavx.html</t>
    <phoneticPr fontId="2"/>
  </si>
  <si>
    <t>https://japancatalog.dell.com/pd/da305-450-alwy.html</t>
    <phoneticPr fontId="2"/>
  </si>
  <si>
    <t>https://japancatalog.dell.com/pd/450-19183.html</t>
    <phoneticPr fontId="2"/>
  </si>
  <si>
    <t>https://japancatalog.dell.com/pd/450-AJSL.html</t>
    <phoneticPr fontId="2"/>
  </si>
  <si>
    <t>https://japancatalog.dell.com/pd/450-AJSQ.html</t>
    <phoneticPr fontId="2"/>
  </si>
  <si>
    <t>https://japancatalog.dell.com/pd/450-ALEZ.html</t>
    <phoneticPr fontId="2"/>
  </si>
  <si>
    <t>https://japancatalog.dell.com/pd/pn5122w-750-adqv.html</t>
    <phoneticPr fontId="2"/>
  </si>
  <si>
    <t>https://japancatalog.dell.com/pd/750-ADRU.html</t>
    <phoneticPr fontId="2"/>
  </si>
  <si>
    <t>https://japancatalog.dell.com/pd/cv5423-460-bdly.html</t>
    <phoneticPr fontId="2"/>
  </si>
  <si>
    <t>https://japancatalog.dell.com/pd/cv5623-460-bdmf.html</t>
    <phoneticPr fontId="2"/>
  </si>
  <si>
    <t>https://japancatalog.dell.com/pd/460-BCRS.html</t>
    <phoneticPr fontId="2"/>
  </si>
  <si>
    <t>https://japancatalog.dell.com/pd/dell-ecoloop-urban-cp4523g-460-bdkp.html</t>
    <phoneticPr fontId="2"/>
  </si>
  <si>
    <t>https://japancatalog.dell.com/pd/dell-ecoloop-urban-cp4523b-460-bdld.html</t>
    <phoneticPr fontId="2"/>
  </si>
  <si>
    <t>https://japancatalog.dell.com/pd/cp5723-460-bdmw.html</t>
    <phoneticPr fontId="2"/>
  </si>
  <si>
    <t>https://japancatalog.dell.com/pd/cc5623-460-bdne.html</t>
    <phoneticPr fontId="2"/>
  </si>
  <si>
    <t>https://japancatalog.dell.com/pd/460-BDRP.html</t>
    <phoneticPr fontId="2"/>
  </si>
  <si>
    <t>https://japancatalog.dell.com/pd/460-BDRT.html</t>
    <phoneticPr fontId="2"/>
  </si>
  <si>
    <t>https://japancatalog.dell.com/pd/460-BDTM.html</t>
    <phoneticPr fontId="2"/>
  </si>
  <si>
    <t>https://japancatalog.dell.com/pd/460-BDTN.html</t>
    <phoneticPr fontId="2"/>
  </si>
  <si>
    <t>https://japancatalog.dell.com/pd/570-BBFJ.html</t>
    <phoneticPr fontId="2"/>
  </si>
  <si>
    <t>https://japancatalog.dell.com/pd/570-BBFM.html</t>
    <phoneticPr fontId="2"/>
  </si>
  <si>
    <t>https://japancatalog.dell.com/pd/ms300-570-abop.html</t>
    <phoneticPr fontId="2"/>
  </si>
  <si>
    <t>https://japancatalog.dell.com/pd/kb700-580-akqc.html</t>
    <phoneticPr fontId="2"/>
  </si>
  <si>
    <t>https://japancatalog.dell.com/pd/kb740-580-akrf.html</t>
    <phoneticPr fontId="2"/>
  </si>
  <si>
    <t>https://japancatalog.dell.com/pd/kb500-580-akrj.html</t>
    <phoneticPr fontId="2"/>
  </si>
  <si>
    <t>https://japancatalog.dell.com/pd/wb5023-722-bbbs.html</t>
    <phoneticPr fontId="2"/>
  </si>
  <si>
    <t>https://japancatalog.dell.com/pd/ms700-570-bbbl.html</t>
    <phoneticPr fontId="2"/>
  </si>
  <si>
    <t>https://japancatalog.dell.com/pd/wb3023-722-bbbx.html</t>
    <phoneticPr fontId="2"/>
  </si>
  <si>
    <t>https://japancatalog.dell.com/pd/413-BBCI.html</t>
    <phoneticPr fontId="2"/>
  </si>
  <si>
    <t>https://japancatalog.dell.com/pd/482-BBEB.html</t>
    <phoneticPr fontId="2"/>
  </si>
  <si>
    <t>https://japancatalog.dell.com/pd/mds19.html</t>
    <phoneticPr fontId="2"/>
  </si>
  <si>
    <t>https://japancatalog.dell.com/pd/msa20482-bbdj.html</t>
    <phoneticPr fontId="2"/>
  </si>
  <si>
    <t>https://japancatalog.dell.com/pd/mda20-482-bbdl.html</t>
    <phoneticPr fontId="2"/>
  </si>
  <si>
    <t>https://japancatalog.dell.com/pd/492-BDMW.html</t>
    <phoneticPr fontId="2"/>
  </si>
  <si>
    <t>https://japancatalog.dell.com/pd/492-BDMX.html</t>
    <phoneticPr fontId="2"/>
  </si>
  <si>
    <t>https://japancatalog.dell.com/pd/520-BBGF.html</t>
    <phoneticPr fontId="2"/>
  </si>
  <si>
    <t>https://japancatalog.dell.com/pd/520-BBGG.html</t>
    <phoneticPr fontId="2"/>
  </si>
  <si>
    <t>https://www.delltechnologies.com/asset/ja-jp/products/electronics-and-accessories/technical-support/dell-ecoloop-urban-sleeve-11-14-15-16-datasheet.pdf.external</t>
    <phoneticPr fontId="2"/>
  </si>
  <si>
    <t>https://www.dell.com/ja-jp/shop/dell-100w-usb-c-gan%E3%82%A6%E3%83%AB%E3%83%88%E3%83%A9-%E3%82%B9%E3%83%AA%E3%83%A0-%E3%82%A2%E3%83%80%E3%83%97%E3%82%BF%E3%83%BC/apd/492-bdnn/pc%E3%82%A2%E3%82%AF%E3%82%BB%E3%82%B5%E3%83%AA%E3%83%BC#techspecs_section</t>
  </si>
  <si>
    <t>https://www.dell.com/ja-jp/shop/dell-65w-usb-c%E3%82%A2%E3%83%80%E3%83%97%E3%82%BF%E3%83%BC/apd/492-bdqx/pc%E3%82%A2%E3%82%AF%E3%82%BB%E3%82%B5%E3%83%AA%E3%83%BC#techspecs_section</t>
  </si>
  <si>
    <t>https://www.delltechnologies.com/asset/ja-jp/products/electronics-and-accessories/technical-support/gan-power-adapter-spec-sheet.pdf.external</t>
  </si>
  <si>
    <t>https://www.dell.com/ja-jp/shop/dell-hdmi-vga%E3%82%A2%E3%83%80%E3%83%97%E3%82%BF%E3%83%BC/apd/470-acjn/%E3%83%A2%E3%83%8B%E3%82%BF%E3%83%BC-%E3%83%A2%E3%83%8B%E3%82%BF%E3%83%BC%E3%82%A2%E3%82%AF%E3%82%BB%E3%82%B5%E3%83%AA%E3%83%BC#techspecs_section</t>
  </si>
  <si>
    <t>https://www.delltechnologies.com/asset/ja-jp/products/electronics-and-accessories/technical-support/dell-ecoloop-essential-briefcase-14-16-cc3624-datasheet.pdf</t>
  </si>
  <si>
    <t>https://www.dell.com/ja-jp/shop/dellコンパクト-フォーム-ファクターall-in-oneスタンド-cfs25/apd/482-bbff/pcアクセサリー#techspecs_section</t>
  </si>
  <si>
    <t>1640</t>
    <phoneticPr fontId="2"/>
  </si>
  <si>
    <t>360</t>
    <phoneticPr fontId="2"/>
  </si>
  <si>
    <t>184</t>
    <phoneticPr fontId="2"/>
  </si>
  <si>
    <t>26</t>
    <phoneticPr fontId="2"/>
  </si>
  <si>
    <t>31</t>
    <phoneticPr fontId="2"/>
  </si>
  <si>
    <t>68</t>
    <phoneticPr fontId="2"/>
  </si>
  <si>
    <t>415</t>
    <phoneticPr fontId="2"/>
  </si>
  <si>
    <t>185</t>
    <phoneticPr fontId="2"/>
  </si>
  <si>
    <t>347</t>
    <phoneticPr fontId="2"/>
  </si>
  <si>
    <t>238</t>
    <phoneticPr fontId="2"/>
  </si>
  <si>
    <t>247</t>
    <phoneticPr fontId="2"/>
  </si>
  <si>
    <t>400</t>
    <phoneticPr fontId="2"/>
  </si>
  <si>
    <t>159</t>
    <phoneticPr fontId="2"/>
  </si>
  <si>
    <t>141</t>
    <phoneticPr fontId="2"/>
  </si>
  <si>
    <t>152</t>
    <phoneticPr fontId="2"/>
  </si>
  <si>
    <t>590</t>
    <phoneticPr fontId="2"/>
  </si>
  <si>
    <t>1007</t>
    <phoneticPr fontId="2"/>
  </si>
  <si>
    <t>785</t>
    <phoneticPr fontId="2"/>
  </si>
  <si>
    <t>980</t>
    <phoneticPr fontId="2"/>
  </si>
  <si>
    <t>223</t>
    <phoneticPr fontId="2"/>
  </si>
  <si>
    <t>1579</t>
    <phoneticPr fontId="2"/>
  </si>
  <si>
    <t>1297</t>
    <phoneticPr fontId="2"/>
  </si>
  <si>
    <t>535</t>
    <phoneticPr fontId="2"/>
  </si>
  <si>
    <t>18</t>
    <phoneticPr fontId="2"/>
  </si>
  <si>
    <t>405</t>
    <phoneticPr fontId="2"/>
  </si>
  <si>
    <t>300</t>
    <phoneticPr fontId="2"/>
  </si>
  <si>
    <t>413</t>
    <phoneticPr fontId="2"/>
  </si>
  <si>
    <t>786</t>
    <phoneticPr fontId="2"/>
  </si>
  <si>
    <t>50</t>
    <phoneticPr fontId="2"/>
  </si>
  <si>
    <t>73</t>
    <phoneticPr fontId="2"/>
  </si>
  <si>
    <t>355</t>
    <phoneticPr fontId="2"/>
  </si>
  <si>
    <t>1179</t>
    <phoneticPr fontId="2"/>
  </si>
  <si>
    <t>530</t>
    <phoneticPr fontId="2"/>
  </si>
  <si>
    <t>680</t>
    <phoneticPr fontId="2"/>
  </si>
  <si>
    <t>660</t>
    <phoneticPr fontId="2"/>
  </si>
  <si>
    <t>539</t>
    <phoneticPr fontId="2"/>
  </si>
  <si>
    <t>798</t>
    <phoneticPr fontId="2"/>
  </si>
  <si>
    <t>572</t>
    <phoneticPr fontId="2"/>
  </si>
  <si>
    <t>170</t>
    <phoneticPr fontId="2"/>
  </si>
  <si>
    <t>222</t>
    <phoneticPr fontId="2"/>
  </si>
  <si>
    <t>144</t>
    <phoneticPr fontId="2"/>
  </si>
  <si>
    <t>826</t>
    <phoneticPr fontId="2"/>
  </si>
  <si>
    <t>703</t>
    <phoneticPr fontId="2"/>
  </si>
  <si>
    <t>576</t>
    <phoneticPr fontId="2"/>
  </si>
  <si>
    <t>249</t>
    <phoneticPr fontId="2"/>
  </si>
  <si>
    <t>225</t>
    <phoneticPr fontId="2"/>
  </si>
  <si>
    <t>7875</t>
    <phoneticPr fontId="2"/>
  </si>
  <si>
    <t>4740</t>
    <phoneticPr fontId="2"/>
  </si>
  <si>
    <t>10596</t>
    <phoneticPr fontId="2"/>
  </si>
  <si>
    <t>4800</t>
    <phoneticPr fontId="2"/>
  </si>
  <si>
    <t>9598</t>
    <phoneticPr fontId="2"/>
  </si>
  <si>
    <t>29</t>
    <phoneticPr fontId="2"/>
  </si>
  <si>
    <t>28</t>
    <phoneticPr fontId="2"/>
  </si>
  <si>
    <t>445</t>
    <phoneticPr fontId="2"/>
  </si>
  <si>
    <t>601</t>
    <phoneticPr fontId="2"/>
  </si>
  <si>
    <t>270</t>
    <phoneticPr fontId="2"/>
  </si>
  <si>
    <t>160</t>
    <phoneticPr fontId="2"/>
  </si>
  <si>
    <t>130</t>
    <phoneticPr fontId="2"/>
  </si>
  <si>
    <t>10</t>
    <phoneticPr fontId="2"/>
  </si>
  <si>
    <t>15</t>
    <phoneticPr fontId="2"/>
  </si>
  <si>
    <t>145</t>
    <phoneticPr fontId="2"/>
  </si>
  <si>
    <t>307</t>
    <phoneticPr fontId="2"/>
  </si>
  <si>
    <t>226</t>
    <phoneticPr fontId="2"/>
  </si>
  <si>
    <t>180</t>
    <phoneticPr fontId="2"/>
  </si>
  <si>
    <t>310</t>
    <phoneticPr fontId="2"/>
  </si>
  <si>
    <t>206</t>
    <phoneticPr fontId="2"/>
  </si>
  <si>
    <t>88</t>
    <phoneticPr fontId="2"/>
  </si>
  <si>
    <t>91</t>
    <phoneticPr fontId="2"/>
  </si>
  <si>
    <t>87</t>
    <phoneticPr fontId="2"/>
  </si>
  <si>
    <t>86</t>
    <phoneticPr fontId="2"/>
  </si>
  <si>
    <t>461</t>
    <phoneticPr fontId="2"/>
  </si>
  <si>
    <t>517</t>
    <phoneticPr fontId="2"/>
  </si>
  <si>
    <t>460</t>
    <phoneticPr fontId="2"/>
  </si>
  <si>
    <t>566</t>
    <phoneticPr fontId="2"/>
  </si>
  <si>
    <t>290</t>
    <phoneticPr fontId="2"/>
  </si>
  <si>
    <t>165</t>
    <phoneticPr fontId="2"/>
  </si>
  <si>
    <t>103</t>
    <phoneticPr fontId="2"/>
  </si>
  <si>
    <t>85</t>
    <phoneticPr fontId="2"/>
  </si>
  <si>
    <t>851</t>
    <phoneticPr fontId="2"/>
  </si>
  <si>
    <t>148</t>
    <phoneticPr fontId="2"/>
  </si>
  <si>
    <t>163</t>
    <phoneticPr fontId="2"/>
  </si>
  <si>
    <t>30</t>
    <phoneticPr fontId="2"/>
  </si>
  <si>
    <t>427</t>
    <phoneticPr fontId="2"/>
  </si>
  <si>
    <t>315</t>
    <phoneticPr fontId="2"/>
  </si>
  <si>
    <t>390</t>
    <phoneticPr fontId="2"/>
  </si>
  <si>
    <t>365</t>
    <phoneticPr fontId="2"/>
  </si>
  <si>
    <t>78</t>
    <phoneticPr fontId="2"/>
  </si>
  <si>
    <t>37</t>
    <phoneticPr fontId="2"/>
  </si>
  <si>
    <t>43</t>
    <phoneticPr fontId="2"/>
  </si>
  <si>
    <t>540</t>
    <phoneticPr fontId="2"/>
  </si>
  <si>
    <t>459</t>
    <phoneticPr fontId="2"/>
  </si>
  <si>
    <t>490</t>
    <phoneticPr fontId="2"/>
  </si>
  <si>
    <t>260</t>
    <phoneticPr fontId="2"/>
  </si>
  <si>
    <t>345</t>
    <phoneticPr fontId="2"/>
  </si>
  <si>
    <t>200</t>
    <phoneticPr fontId="2"/>
  </si>
  <si>
    <t>209</t>
    <phoneticPr fontId="2"/>
  </si>
  <si>
    <t>205</t>
    <phoneticPr fontId="2"/>
  </si>
  <si>
    <t>197</t>
    <phoneticPr fontId="2"/>
  </si>
  <si>
    <t>192</t>
    <phoneticPr fontId="2"/>
  </si>
  <si>
    <t>254</t>
    <phoneticPr fontId="2"/>
  </si>
  <si>
    <t>60</t>
    <phoneticPr fontId="2"/>
  </si>
  <si>
    <t>189</t>
    <phoneticPr fontId="2"/>
  </si>
  <si>
    <t>187</t>
    <phoneticPr fontId="2"/>
  </si>
  <si>
    <t>57</t>
    <phoneticPr fontId="2"/>
  </si>
  <si>
    <t>172</t>
    <phoneticPr fontId="2"/>
  </si>
  <si>
    <t>53</t>
    <phoneticPr fontId="2"/>
  </si>
  <si>
    <t>46</t>
    <phoneticPr fontId="2"/>
  </si>
  <si>
    <t>47</t>
    <phoneticPr fontId="2"/>
  </si>
  <si>
    <t>75</t>
    <phoneticPr fontId="2"/>
  </si>
  <si>
    <t>76</t>
    <phoneticPr fontId="2"/>
  </si>
  <si>
    <t>45</t>
    <phoneticPr fontId="2"/>
  </si>
  <si>
    <t>212</t>
    <phoneticPr fontId="2"/>
  </si>
  <si>
    <t>261</t>
    <phoneticPr fontId="2"/>
  </si>
  <si>
    <t>648</t>
    <phoneticPr fontId="2"/>
  </si>
  <si>
    <t>55</t>
    <phoneticPr fontId="2"/>
  </si>
  <si>
    <t>58</t>
    <phoneticPr fontId="2"/>
  </si>
  <si>
    <t>350</t>
    <phoneticPr fontId="2"/>
  </si>
  <si>
    <t>380</t>
    <phoneticPr fontId="2"/>
  </si>
  <si>
    <t>110</t>
    <phoneticPr fontId="2"/>
  </si>
  <si>
    <t>140</t>
    <phoneticPr fontId="2"/>
  </si>
  <si>
    <t>90</t>
    <phoneticPr fontId="2"/>
  </si>
  <si>
    <t>100</t>
    <phoneticPr fontId="2"/>
  </si>
  <si>
    <t>473</t>
    <phoneticPr fontId="2"/>
  </si>
  <si>
    <t>385</t>
    <phoneticPr fontId="2"/>
  </si>
  <si>
    <t>455</t>
    <phoneticPr fontId="2"/>
  </si>
  <si>
    <t>135</t>
    <phoneticPr fontId="2"/>
  </si>
  <si>
    <t>133</t>
    <phoneticPr fontId="2"/>
  </si>
  <si>
    <t>339</t>
    <phoneticPr fontId="2"/>
  </si>
  <si>
    <t>242</t>
    <phoneticPr fontId="2"/>
  </si>
  <si>
    <t>850</t>
    <phoneticPr fontId="2"/>
  </si>
  <si>
    <t>430</t>
    <phoneticPr fontId="2"/>
  </si>
  <si>
    <t>80</t>
    <phoneticPr fontId="2"/>
  </si>
  <si>
    <t>179</t>
    <phoneticPr fontId="2"/>
  </si>
  <si>
    <t>125</t>
    <phoneticPr fontId="2"/>
  </si>
  <si>
    <t>34</t>
    <phoneticPr fontId="2"/>
  </si>
  <si>
    <t>102</t>
    <phoneticPr fontId="2"/>
  </si>
  <si>
    <t>52</t>
    <phoneticPr fontId="2"/>
  </si>
  <si>
    <t>42</t>
    <phoneticPr fontId="2"/>
  </si>
  <si>
    <t>54</t>
    <phoneticPr fontId="2"/>
  </si>
  <si>
    <t>142</t>
    <phoneticPr fontId="2"/>
  </si>
  <si>
    <t>32</t>
    <phoneticPr fontId="2"/>
  </si>
  <si>
    <t>173</t>
    <phoneticPr fontId="2"/>
  </si>
  <si>
    <t>62</t>
    <phoneticPr fontId="2"/>
  </si>
  <si>
    <t>113</t>
    <phoneticPr fontId="2"/>
  </si>
  <si>
    <t>13</t>
    <phoneticPr fontId="2"/>
  </si>
  <si>
    <t>14</t>
    <phoneticPr fontId="2"/>
  </si>
  <si>
    <t>245</t>
    <phoneticPr fontId="2"/>
  </si>
  <si>
    <t>265</t>
    <phoneticPr fontId="2"/>
  </si>
  <si>
    <t>305</t>
    <phoneticPr fontId="2"/>
  </si>
  <si>
    <t>480</t>
    <phoneticPr fontId="2"/>
  </si>
  <si>
    <t>440</t>
    <phoneticPr fontId="2"/>
  </si>
  <si>
    <t>153</t>
    <phoneticPr fontId="2"/>
  </si>
  <si>
    <t>147</t>
    <phoneticPr fontId="2"/>
  </si>
  <si>
    <t>154</t>
    <phoneticPr fontId="2"/>
  </si>
  <si>
    <t>63</t>
    <phoneticPr fontId="2"/>
  </si>
  <si>
    <t>59</t>
    <phoneticPr fontId="2"/>
  </si>
  <si>
    <t>258</t>
    <phoneticPr fontId="2"/>
  </si>
  <si>
    <t>195</t>
    <phoneticPr fontId="2"/>
  </si>
  <si>
    <t>16</t>
    <phoneticPr fontId="2"/>
  </si>
  <si>
    <t>12</t>
    <phoneticPr fontId="2"/>
  </si>
  <si>
    <t>67</t>
    <phoneticPr fontId="2"/>
  </si>
  <si>
    <t>83</t>
    <phoneticPr fontId="2"/>
  </si>
  <si>
    <t>3年保証</t>
    <phoneticPr fontId="2"/>
  </si>
  <si>
    <t>1年保証</t>
    <phoneticPr fontId="2"/>
  </si>
  <si>
    <t>3年保守</t>
    <phoneticPr fontId="2"/>
  </si>
  <si>
    <t>3年保証</t>
  </si>
  <si>
    <t>1年保証</t>
  </si>
  <si>
    <t>3年間の製品保証</t>
  </si>
  <si>
    <t>在庫品</t>
    <rPh sb="0" eb="2">
      <t>ザイコ</t>
    </rPh>
    <rPh sb="2" eb="3">
      <t>ヒン</t>
    </rPh>
    <phoneticPr fontId="1"/>
  </si>
  <si>
    <t>OP030-WP3PPN-1</t>
  </si>
  <si>
    <t>LA030-WP3PPN-1</t>
  </si>
  <si>
    <t>OP030-W1P3PN-1</t>
  </si>
  <si>
    <t>LA030-W1P3PN-1</t>
  </si>
  <si>
    <t>OP030-WP4PPN-1</t>
  </si>
  <si>
    <t>LA030-WP4PPN-1</t>
  </si>
  <si>
    <t>FW030-WP4PPN-1</t>
  </si>
  <si>
    <t>OP030-W1P4PN-1</t>
  </si>
  <si>
    <t>LA030-W1P4PN-1</t>
  </si>
  <si>
    <t>MW030-WP4PPN-1</t>
  </si>
  <si>
    <t>LA030-W1P5PN-1</t>
  </si>
  <si>
    <t>OP030-W1P5PN-1</t>
  </si>
  <si>
    <t>LA030-WP5PPN-1</t>
  </si>
  <si>
    <t>OP030-WP5PPN-1</t>
  </si>
  <si>
    <t>FW030-WP5PPN-1</t>
  </si>
  <si>
    <t>MW030-WP5PPN-1</t>
  </si>
  <si>
    <t>OP050-W3P4PN-1</t>
  </si>
  <si>
    <t>LA050-W3P4PPN-1</t>
  </si>
  <si>
    <t>LA050-W3P4PN-1</t>
  </si>
  <si>
    <t>OP050-WP4PPN-1</t>
  </si>
  <si>
    <t>MW050-WP4PPN-1</t>
  </si>
  <si>
    <t>LA050-W3P5PPN-1</t>
  </si>
  <si>
    <t>LA050-W3P5PN-1</t>
  </si>
  <si>
    <t>MW050-WP5PPN-1</t>
  </si>
  <si>
    <t>OP050-WP5PPN-1</t>
  </si>
  <si>
    <t>OP050-W3P5PN-1</t>
  </si>
  <si>
    <t>LA070-WP4PPN-1</t>
  </si>
  <si>
    <t>LA070-W3P4PN-1</t>
  </si>
  <si>
    <t>LA070-W3P5PN-1</t>
  </si>
  <si>
    <t>LA070-WP5PPN-1</t>
  </si>
  <si>
    <t>PE0T1-WP3PN-1</t>
  </si>
  <si>
    <t>PE0T1-WP5PN-1</t>
  </si>
  <si>
    <t>PE0T3-WP3PN-1</t>
  </si>
  <si>
    <t>PE0T3-WP5PN-1</t>
  </si>
  <si>
    <t>LA270-W3P4PPN-1</t>
  </si>
  <si>
    <t>LA270-W3P4PN-1</t>
  </si>
  <si>
    <t>LA270-W3P5PPN-1</t>
  </si>
  <si>
    <t>LA270-W3P5PN-1</t>
  </si>
  <si>
    <t>OPP70-W3P4PN-1</t>
  </si>
  <si>
    <t>OPP70-WP4PPN-1</t>
  </si>
  <si>
    <t>OPP70-W3P5PN-1</t>
  </si>
  <si>
    <t>OPP70-WP5PPN-1</t>
  </si>
  <si>
    <t>OP070-W1P3PN-1</t>
  </si>
  <si>
    <t>OP070-WP3PPN-1</t>
  </si>
  <si>
    <t>OP070-W1P4PN-1</t>
  </si>
  <si>
    <t>OP070-WP4PPN-1</t>
  </si>
  <si>
    <t>OP070-W1P5PN-1</t>
  </si>
  <si>
    <t>OP070-WP5PPN-1</t>
  </si>
  <si>
    <t>LA051-W1P3PN-1</t>
  </si>
  <si>
    <t>LA051-WP3PPN-1</t>
  </si>
  <si>
    <t>LA051-W1P4PN-1</t>
  </si>
  <si>
    <t>LA051-WP4PPN-1</t>
  </si>
  <si>
    <t>LA051-W1P5PN-1</t>
  </si>
  <si>
    <t>LA051-WP5PPN-1</t>
  </si>
  <si>
    <t>MONIA-W3B5BA-1</t>
  </si>
  <si>
    <t>MONIA-W3B5PA-1</t>
  </si>
  <si>
    <t>MONIB-W3B5BA-1</t>
  </si>
  <si>
    <t>MONIB-W3B5PA-1</t>
  </si>
  <si>
    <t>MONIC-W3B5BA-1</t>
  </si>
  <si>
    <t>MONIC-W3B5PA-1</t>
  </si>
  <si>
    <t>MONID-W3B5BA-1</t>
  </si>
  <si>
    <t>MONID-W3B5PA-1</t>
  </si>
  <si>
    <t>MONIE-W3B5BA-1</t>
  </si>
  <si>
    <t>MONIE-W3B5PA-1</t>
  </si>
  <si>
    <t>MONIF-W3B5BA-1</t>
  </si>
  <si>
    <t>MONIF-W3B5PA-1</t>
  </si>
  <si>
    <t>MONIG-W3B5BA-1</t>
  </si>
  <si>
    <t>MONIG-W3B5PA-1</t>
  </si>
  <si>
    <t>MONIH-W3B5BA-1</t>
  </si>
  <si>
    <t>MONIH-W3B5PA-1</t>
  </si>
  <si>
    <t>MONII-W3B5BA-1</t>
  </si>
  <si>
    <t>MONII-W3B5PA-1</t>
  </si>
  <si>
    <t>3000シリーズ OptiPlex</t>
  </si>
  <si>
    <t>3000シリーズ Latitude</t>
  </si>
  <si>
    <t>T3000ｼﾘｰｽﾞ Precision</t>
  </si>
  <si>
    <t>M3000ｼﾘｰｽﾞ Precision</t>
  </si>
  <si>
    <t>5000シリーズ OptiPlex</t>
  </si>
  <si>
    <t>5000シリーズ Latitude</t>
  </si>
  <si>
    <t>M5000ｼﾘｰｽﾞ Precision</t>
  </si>
  <si>
    <t>7000シリーズ Latitude</t>
  </si>
  <si>
    <t>T150 PowerEdge</t>
  </si>
  <si>
    <t>T350 PowerEdge</t>
  </si>
  <si>
    <t>7000 2in1 シリーズ Latitude</t>
  </si>
  <si>
    <t>7000 Plus シリーズ OptiPlex</t>
  </si>
  <si>
    <t>OptiPlex SFF/Micro ｼﾘｰｽﾞ（7000）</t>
    <phoneticPr fontId="1"/>
  </si>
  <si>
    <t>5000シリーズ Latitude</t>
    <phoneticPr fontId="1"/>
  </si>
  <si>
    <t>モニターAシリーズ</t>
  </si>
  <si>
    <t>モニターBシリーズ</t>
  </si>
  <si>
    <t>モニターCシリーズ</t>
  </si>
  <si>
    <t>モニターDシリーズ</t>
  </si>
  <si>
    <t>モニターEシリーズ</t>
  </si>
  <si>
    <t>モニターFシリーズ</t>
  </si>
  <si>
    <t>モニターGシリーズ</t>
  </si>
  <si>
    <t>モニターHシリーズ</t>
  </si>
  <si>
    <t>モニターIシリーズ</t>
  </si>
  <si>
    <t>(90日以内要登録)OptiPlex 3000ｼﾘｰｽﾞ 保守ｱｯﾌﾟｸﾞﾚｰﾄﾞ 1年ﾌﾟﾛｻﾎﾟｰﾄから3年ﾌﾟﾛｻﾎﾟｰﾄﾌﾟﾗｽ ｵﾝｻｲﾄ翌営業日対応</t>
  </si>
  <si>
    <t>(90日以内要登録)Latitude 3000ｼﾘｰｽﾞ 保守ｱｯﾌﾟｸﾞﾚｰﾄﾞ 1年ﾌﾟﾛｻﾎﾟｰﾄから3年ﾌﾟﾛｻﾎﾟｰﾄﾌﾟﾗｽ ｵﾝｻｲﾄ翌営業日対応</t>
  </si>
  <si>
    <t>(90日以内要登録)OptiPlex 3000ｼﾘｰｽﾞ 保守ｱｯﾌﾟｸﾞﾚｰﾄﾞ 1年ﾌﾟﾛｻﾎﾟｰﾄから3年ﾌﾟﾛｻﾎﾟｰﾄ ｵﾝｻｲﾄ翌営業日対応</t>
  </si>
  <si>
    <t>(90日以内要登録)Latitude 3000シリーズ 保守アップグレード 1年プロサポートから3年プロサポート オンサイト翌営業日対応</t>
  </si>
  <si>
    <t>(90日以内要登録)OptiPlex 3000ｼﾘｰｽﾞ 保守ｱｯﾌﾟｸﾞﾚｰﾄﾞ 1年ﾌﾟﾛｻﾎﾟｰﾄから4年ﾌﾟﾛｻﾎﾟｰﾄﾌﾟﾗｽ ｵﾝｻｲﾄ翌営業日対応</t>
  </si>
  <si>
    <t>(90日以内要登録)Latitude 3000ｼﾘｰｽﾞ 保守ｱｯﾌﾟｸﾞﾚｰﾄﾞ 1年ﾌﾟﾛｻﾎﾟｰﾄから4年ﾌﾟﾛｻﾎﾟｰﾄﾌﾟﾗｽ ｵﾝｻｲﾄ翌営業日対応</t>
  </si>
  <si>
    <t>(90日以内要登録)Precision T3000シリーズ 保守アップグレード 3年プロサポートから4年プロサポートプラス オンサイト翌営業日対応</t>
  </si>
  <si>
    <t>(90日以内要登録)OptiPlex 3000シリーズ 保守アップグレード 1年プロサポートから4年プロサポート オンサイト翌営業日対応</t>
  </si>
  <si>
    <t>(90日以内要登録)Latitude 3000シリーズ 保守アップグレード 1年プロサポートから4年プロサポート オンサイト翌営業日対応</t>
  </si>
  <si>
    <t>(90日以内要登録)Precision M3000シリーズ 保守アップグレード 3年プロサポートから4年プロサポートプラス オンサイト翌営業日対応</t>
  </si>
  <si>
    <t>(90日以内要登録)Latitude 3000シリーズ 保守アップグレード 1年プロサポートから5年プロサポート オンサイト翌営業日対応</t>
  </si>
  <si>
    <t>(90日以内要登録)OptiPlex 3000ｼﾘｰｽﾞ 保守ｱｯﾌﾟｸﾞﾚｰﾄﾞ 1年ﾌﾟﾛｻﾎﾟｰﾄから5年ﾌﾟﾛｻﾎﾟｰﾄ ｵﾝｻｲﾄ翌営業日対応</t>
  </si>
  <si>
    <t>(90日以内要登録)Latitude 3000ｼﾘｰｽﾞ 保守ｱｯﾌﾟｸﾞﾚｰﾄﾞ 1年ﾌﾟﾛｻﾎﾟｰﾄから5年ﾌﾟﾛｻﾎﾟｰﾄﾌﾟﾗｽ ｵﾝｻｲﾄ翌営業日対応</t>
  </si>
  <si>
    <t>(90日以内要登録)OptiPlex 3000ｼﾘｰｽﾞ 保守ｱｯﾌﾟｸﾞﾚｰﾄﾞ 1年ﾌﾟﾛｻﾎﾟｰﾄから5年ﾌﾟﾛｻﾎﾟｰﾄﾌﾟﾗｽ ｵﾝｻｲﾄ翌営業日対応</t>
  </si>
  <si>
    <t>(90日以内要登録)Precision T3000ｼﾘｰｽﾞ 保守ｱｯﾌﾟｸﾞﾚｰﾄﾞ 3年ﾌﾟﾛｻﾎﾟｰﾄから5年ﾌﾟﾛｻﾎﾟｰﾄﾌﾟﾗｽ ｵﾝｻｲﾄ翌営業日対応</t>
  </si>
  <si>
    <t>(90日以内要登録)Precision M3000ｼﾘｰｽﾞ 保守ｱｯﾌﾟｸﾞﾚｰﾄﾞ 3年ﾌﾟﾛｻﾎﾟｰﾄから5年ﾌﾟﾛｻﾎﾟｰﾄﾌﾟﾗｽ ｵﾝｻｲﾄ翌営業日対応</t>
  </si>
  <si>
    <t>(90日以内要登録)OptiPlex 5000シリーズ 保守アップグレード 3年プロサポートから4年プロサポート オンサイト翌営業日対応</t>
  </si>
  <si>
    <t>(90日以内要登録)Latitude 5000 シリーズ 保守アップグレード 3年プロサポートから4年プロサポートプラス オンサイト翌営業日対応(2in1製品以外)</t>
  </si>
  <si>
    <t>(90日以内要登録)Latitude 5000 シリーズ 保守アップグレード 3年プロサポートから4年プロサポート オンサイト翌営業日対応(2in1製品以外)</t>
  </si>
  <si>
    <t>(90日以内要登録)OptiPlex 5000シリーズ 保守アップグレード 3年プロサポートから4年プロサポートプラス オンサイト翌営業日対応</t>
  </si>
  <si>
    <t>(90日以内要登録)Precision M5000シリーズ 保守アップグレード 3年プロサポートから4年プロサポートプラス オンサイト翌営業日対応</t>
  </si>
  <si>
    <t>(90日以内要登録)Latitude 5000 シリーズ 保守アップグレード 3年プロサポートから5年プロサポートプラス オンサイト翌営業日対応(2in1製品以外)</t>
  </si>
  <si>
    <t>(90日以内要登録)Latitude 5000 シリーズ 保守アップグレード 3年プロサポートから5年プロサポート オンサイト翌営業日対応(2in1製品以外)</t>
  </si>
  <si>
    <t>(90日以内要登録)Precision M5000ｼﾘｰｽﾞ 保守ｱｯﾌﾟｸﾞﾚｰﾄﾞ 3年ﾌﾟﾛｻﾎﾟｰﾄから5年ﾌﾟﾛｻﾎﾟｰﾄﾌﾟﾗｽ ｵﾝｻｲﾄ翌営業日対応</t>
  </si>
  <si>
    <t>(90日以内要登録)OptiPlex 5000ｼﾘｰｽﾞ 保守ｱｯﾌﾟｸﾞﾚｰﾄﾞ 3年ﾌﾟﾛｻﾎﾟｰﾄから5年ﾌﾟﾛｻﾎﾟｰﾄﾌﾟﾗｽ ｵﾝｻｲﾄ翌営業日対応</t>
  </si>
  <si>
    <t>(90日以内要登録)OptiPlex 5000ｼﾘｰｽﾞ 保守ｱｯﾌﾟｸﾞﾚｰﾄﾞ 3年ﾌﾟﾛｻﾎﾟｰﾄから5年ﾌﾟﾛｻﾎﾟｰﾄ ｵﾝｻｲﾄ翌営業日対応</t>
  </si>
  <si>
    <t>(90日以内要登録)Latitude 7000シリーズ 保守アップグレード 3年プロサポートから4年プロサポートプラス オンサイト翌営業日対応(2in1製品以外)</t>
  </si>
  <si>
    <t>(90日以内要登録)Latitude 7000 シリーズ 保守アップグレード 3年プロサポートから4年プロサポート オンサイト翌営業日対応(2in1製品以外)</t>
  </si>
  <si>
    <t>(90日以内要登録)Latitude 7000 シリーズ 保守アップグレード 3年プロサポートから5年プロサポート オンサイト翌営業日対応(2in1製品以外)</t>
  </si>
  <si>
    <t>(90日以内要登録)Latitude 7000ｼﾘｰｽﾞ 保守ｱｯﾌﾟｸﾞﾚｰﾄﾞ 3年ﾌﾟﾛｻﾎﾟｰﾄから5年ﾌﾟﾛｻﾎﾟｰﾄﾌﾟﾗｽ ｵﾝｻｲﾄ翌営業日対応(2in1製品以外)</t>
  </si>
  <si>
    <t>(90日以内要登録)PowerEdge T150 保守アップグレード 1年プロサポートから3年プロサポート オンサイト翌営業日対応</t>
  </si>
  <si>
    <t>(90日以内要登録)PowerEdge T150 保守アップグレード 1年プロサポートから5年プロサポート オンサイト翌営業日対応</t>
  </si>
  <si>
    <t>(90日以内要登録)PowerEdge T350 保守アップグレード 1年プロサポートから3年プロサポート オンサイト翌営業日対応</t>
  </si>
  <si>
    <t>(90日以内要登録)PowerEdge T350 保守アップグレード 1年プロサポートから5年プロサポート オンサイト翌営業日対応</t>
  </si>
  <si>
    <t>(90日以内要登録)Latitude 7000 2in1 シリーズ 保守アップグレード 3年プロサポートから4年プロサポートプラス オンサイト翌営業日対応</t>
  </si>
  <si>
    <t>(90日以内要登録)Latitude 7000 2in1 シリーズ 保守アップグレード 3年プロサポートから4年プロサポート オンサイト翌営業日対応</t>
  </si>
  <si>
    <t>(90日以内要登録)Latitude 7000 2in1 シリーズ 保守アップグレード 3年プロサポートから5年プロサポートプラス オンサイト翌営業日対応</t>
  </si>
  <si>
    <t>(90日以内要登録)Latitude 7000 2in1 シリーズ 保守アップグレード 3年プロサポートから5年プロサポート オンサイト翌営業日対応</t>
  </si>
  <si>
    <t>(90日以内要登録)OptiPlex 7000 Plus ｼﾘｰｽﾞ 保守ｱｯﾌﾟｸﾞﾚｰﾄﾞ 3年ﾌﾟﾛｻﾎﾟｰﾄから4年ﾌﾟﾛｻﾎﾟｰﾄ ｵﾝｻｲﾄ翌営業日対応</t>
  </si>
  <si>
    <t>(90日以内要登録)OptiPlex 7000 Plus ｼﾘｰｽﾞ 保守ｱｯﾌﾟｸﾞﾚｰﾄﾞ 3年ﾌﾟﾛｻﾎﾟｰﾄから4年ﾌﾟﾛｻﾎﾟｰﾄﾌﾟﾗｽ ｵﾝｻｲﾄ翌営業日対応</t>
  </si>
  <si>
    <t>(90日以内要登録)OptiPlex 7000 Plus ｼﾘｰｽﾞ 保守ｱｯﾌﾟｸﾞﾚｰﾄﾞ 3年ﾌﾟﾛｻﾎﾟｰﾄから5年ﾌﾟﾛｻﾎﾟｰﾄ ｵﾝｻｲﾄ翌営業日対応</t>
  </si>
  <si>
    <t>(90日以内要登録)OptiPlex 7000 Plus ｼﾘｰｽﾞ 保守ｱｯﾌﾟｸﾞﾚｰﾄﾞ 3年ﾌﾟﾛｻﾎﾟｰﾄから5年ﾌﾟﾛｻﾎﾟｰﾄﾌﾟﾗｽ ｵﾝｻｲﾄ翌営業日対応</t>
  </si>
  <si>
    <t>(90日以内要登録)OptiPlex SFF/Micro ｼﾘｰｽﾞ（7000） 保守ｱｯﾌﾟｸﾞﾚｰﾄﾞ 1年ﾌﾟﾛｻﾎﾟｰﾄから3年ﾌﾟﾛｻﾎﾟｰﾄ ｵﾝｻｲﾄ翌営業日対応(※Plus製品は対象外)</t>
    <phoneticPr fontId="1"/>
  </si>
  <si>
    <t>(90日以内要登録)OptiPlex SFF/Micro ｼﾘｰｽﾞ（7000） 保守ｱｯﾌﾟｸﾞﾚｰﾄﾞ 1年ﾌﾟﾛｻﾎﾟｰﾄから3年ﾌﾟﾛｻﾎﾟｰﾄﾌﾟﾗｽ ｵﾝｻｲﾄ翌営業日対応(※Plus製品は対象外)</t>
  </si>
  <si>
    <t>(90日以内要登録)OptiPlex SFF/Micro ｼﾘｰｽﾞ（7000） 保守ｱｯﾌﾟｸﾞﾚｰﾄﾞ 1年ﾌﾟﾛｻﾎﾟｰﾄから4年ﾌﾟﾛｻﾎﾟｰﾄ ｵﾝｻｲﾄ翌営業日対応(※Plus製品は対象外)</t>
  </si>
  <si>
    <t>(90日以内要登録)OptiPlex SFF/Micro ｼﾘｰｽﾞ（7000） 保守ｱｯﾌﾟｸﾞﾚｰﾄﾞ 1年ﾌﾟﾛｻﾎﾟｰﾄから4年ﾌﾟﾛｻﾎﾟｰﾄﾌﾟﾗｽ ｵﾝｻｲﾄ翌営業日対応(※Plus製品は対象外)</t>
  </si>
  <si>
    <t>(90日以内要登録)OptiPlex SFF/Micro ｼﾘｰｽﾞ（7000） 保守ｱｯﾌﾟｸﾞﾚｰﾄﾞ 1年ﾌﾟﾛｻﾎﾟｰﾄから5年ﾌﾟﾛｻﾎﾟｰﾄ ｵﾝｻｲﾄ翌営業日対応(※Plus製品は対象外)</t>
  </si>
  <si>
    <t>(90日以内要登録)OptiPlex SFF/Micro ｼﾘｰｽﾞ（7000） 保守ｱｯﾌﾟｸﾞﾚｰﾄﾞ 1年ﾌﾟﾛｻﾎﾟｰﾄから5年ﾌﾟﾛｻﾎﾟｰﾄﾌﾟﾗｽ ｵﾝｻｲﾄ翌営業日対応(※Plus製品は対象外)</t>
  </si>
  <si>
    <t>(90日以内要登録)Latitude 5000 シリーズ 保守アップグレード 1年プロサポートから3年プロサポートプラスオンサイト翌営業日対応(1年保守モデルのみ対象)</t>
  </si>
  <si>
    <t>(90日以内要登録)Latitude 5000 シリーズ 保守アップグレード 1年プロサポートから4年プロサポートオンサイト翌営業日対応(1年保守モデルのみ対象)</t>
  </si>
  <si>
    <t>(90日以内要登録)Latitude 5000 シリーズ 保守アップグレード 1年プロサポートから5年プロサポートオンサイト翌営業日対応(1年保守モデルのみ対象)</t>
  </si>
  <si>
    <t>(90日以内要登録)Latitude 5000 シリーズ 保守アップグレード 1年プロサポートから5年プロサポートプラスオンサイト翌営業日対応(1年保守モデルのみ対象)</t>
  </si>
  <si>
    <t>(90日以内要登録)在庫モニタ向け保守アップグレード カテゴリーA  3年間ベーシックアドバンス交換サービスから5年間ベーシックアドバンス交換サービス</t>
  </si>
  <si>
    <t>(90日以内要登録)在庫モニタ向け保守アップグレード カテゴリーA  3年間ベーシックアドバンス交換サービスから5年間プロサポートアドバンス交換サービス</t>
  </si>
  <si>
    <t>(90日以内要登録)在庫モニタ向け保守アップグレード カテゴリーB  3年間ベーシックアドバンス交換サービスから5年間ベーシックアドバンス交換サービス</t>
  </si>
  <si>
    <t>(90日以内要登録)在庫モニタ向け保守アップグレード カテゴリーB  3年間ベーシックアドバンス交換サービスから5年間プロサポートアドバンス交換サービス</t>
  </si>
  <si>
    <t>(90日以内要登録)在庫モニタ向け保守アップグレード カテゴリーC  3年間ベーシックアドバンス交換サービスから5年間ベーシックアドバンス交換サービス</t>
  </si>
  <si>
    <t>(90日以内要登録)在庫モニタ向け保守アップグレード カテゴリーC  3年間ベーシックアドバンス交換サービスから5年間プロサポートアドバンス交換サービス</t>
  </si>
  <si>
    <t>(90日以内要登録)在庫モニタ向け保守アップグレード カテゴリーD  3年間ベーシックアドバンス交換サービスから5年間ベーシックアドバンス交換サービス</t>
  </si>
  <si>
    <t>(90日以内要登録)在庫モニタ向け保守アップグレード カテゴリーD  3年間ベーシックアドバンス交換サービスから5年間プロサポートアドバンス交換サービス</t>
  </si>
  <si>
    <t>(90日以内要登録)在庫モニタ向け保守アップグレード カテゴリーE  3年間ベーシックアドバンス交換サービスから5年間ベーシックアドバンス交換サービス</t>
  </si>
  <si>
    <t>(90日以内要登録)在庫モニタ向け保守アップグレード カテゴリーE  3年間ベーシックアドバンス交換サービスから5年間プロサポートアドバンス交換サービス</t>
  </si>
  <si>
    <t>(90日以内要登録)在庫モニタ向け保守アップグレード カテゴリーF  3年間ベーシックアドバンス交換サービスから5年間ベーシックアドバンス交換サービス</t>
  </si>
  <si>
    <t>(90日以内要登録)在庫モニタ向け保守アップグレード カテゴリーF  3年間ベーシックアドバンス交換サービスから5年間プロサポートアドバンス交換サービス</t>
  </si>
  <si>
    <t>(90日以内要登録)在庫モニタ向け保守アップグレード カテゴリーG  3年間ベーシックアドバンス交換サービスから5年間ベーシックアドバンス交換サービス</t>
  </si>
  <si>
    <t>(90日以内要登録)在庫モニタ向け保守アップグレード カテゴリーG  3年間ベーシックアドバンス交換サービスから5年間プロサポートアドバンス交換サービス</t>
  </si>
  <si>
    <t>(90日以内要登録)在庫モニタ向け保守アップグレード カテゴリーH  3年間ベーシックアドバンス交換サービスから5年間ベーシックアドバンス交換サービス</t>
  </si>
  <si>
    <t>(90日以内要登録)在庫モニタ向け保守アップグレード カテゴリーH  3年間ベーシックアドバンス交換サービスから5年間プロサポートアドバンス交換サービス</t>
  </si>
  <si>
    <t>(90日以内要登録)在庫モニタ向け保守アップグレード カテゴリーI  3年間ベーシックアドバンス交換サービスから5年間ベーシックアドバンス交換サービス</t>
  </si>
  <si>
    <t>(90日以内要登録)在庫モニタ向け保守アップグレード カテゴリーI  3年間ベーシックアドバンス交換サービスから5年間プロサポートアドバンス交換サービス</t>
  </si>
  <si>
    <t>更新日：2024年12月16日</t>
    <phoneticPr fontId="0"/>
  </si>
  <si>
    <t>ProSupport 4時間対応オンサイトー保守サービス、60 か月</t>
    <rPh sb="12" eb="14">
      <t>ジカン</t>
    </rPh>
    <phoneticPr fontId="1"/>
  </si>
  <si>
    <t>Windows Server 2022 Standard</t>
  </si>
  <si>
    <t>A：RAID5構成済(PERC H755 アダプター、 Full Height）</t>
  </si>
  <si>
    <t>G:SAS/SATA対応</t>
  </si>
  <si>
    <t>3.6TB</t>
  </si>
  <si>
    <t>1.2TB ハードドライブ SAS ISE 12Gbps 10k 512n 2.5インチ､3.5インチ変換キャリア搭載</t>
  </si>
  <si>
    <t>16GB (16384MB)</t>
  </si>
  <si>
    <t>Xeon E-2468</t>
  </si>
  <si>
    <t>SVPT014-0015</t>
  </si>
  <si>
    <t>PowerEdge T360</t>
  </si>
  <si>
    <t>現行(SB C&amp;S様限定)</t>
  </si>
  <si>
    <t>AC100V-240V</t>
  </si>
  <si>
    <t>A：RAID1構成済(PERC H355 アダプター、 Low Profile）</t>
  </si>
  <si>
    <t xml:space="preserve">8TB </t>
  </si>
  <si>
    <t>4TB ハードドライブ SAS ISE 12Gbps 7.2K RPM 512n 3.5ｲﾝﾁ</t>
  </si>
  <si>
    <t>Xeon E-2414</t>
  </si>
  <si>
    <t>SVPT013-0075</t>
  </si>
  <si>
    <t>PowerEdge T160</t>
  </si>
  <si>
    <t>ProSupport 翌営業日対応オンサイトー保守サービス、12 か月</t>
  </si>
  <si>
    <t>A：RAID5構成済(PERC H755 アダプター、 Low Profile）</t>
  </si>
  <si>
    <t xml:space="preserve">1.8TB </t>
  </si>
  <si>
    <t>600GB ハードドライブ SAS ISE 12Gbps 10K RPM 512n 2.5インチ3.5インチ変換キャリア搭載</t>
  </si>
  <si>
    <t>SVPT013-0061</t>
  </si>
  <si>
    <t>A：RAID1構成済(PERC H755 アダプター、 Low Profile）</t>
  </si>
  <si>
    <t xml:space="preserve">2.4TB </t>
  </si>
  <si>
    <t>1.2TB ハードドライブ SAS ISE 12Gbps 10K RPM 512n 2.5インチ 3.5インチ 変換キャリア搭載</t>
  </si>
  <si>
    <t>SVPT013-0051</t>
  </si>
  <si>
    <t>ProSupport 4時間対応オンサイト保守サービス、60ヶ月</t>
  </si>
  <si>
    <t>12TB</t>
  </si>
  <si>
    <t>4TB ハード ドライブ SAS ISE 12Gbps 7.2K RPM 512n 3.5インチ</t>
  </si>
  <si>
    <t>SVPT013-0045</t>
  </si>
  <si>
    <t>現行(DIS様限定)</t>
    <phoneticPr fontId="1"/>
  </si>
  <si>
    <t>4TB</t>
  </si>
  <si>
    <t>2TB ハード ドライブ SATA 6Gbps 7.2K RPM 512n 3.5インチ</t>
  </si>
  <si>
    <t>SVPT013-0035</t>
  </si>
  <si>
    <t>8TB</t>
  </si>
  <si>
    <t>4TB ハード ドライブ  SAS ISE 12Gbps 7.2K RPM 512n 3.5インチ</t>
  </si>
  <si>
    <t>SVPT013-0025</t>
  </si>
  <si>
    <t>ProSupport &amp; 4時間 対応オンサイト保守サービス、60 ヶ月</t>
  </si>
  <si>
    <t>A：RAID1構成済（PERC H355 アダプター、 Low Profile）</t>
  </si>
  <si>
    <t>8TB</t>
    <phoneticPr fontId="1"/>
  </si>
  <si>
    <t>4TB ハード ドライブ SAS ISE 12Gbps 7.2K RPM 512n 3.5インチ ホットプラグ</t>
  </si>
  <si>
    <t>SVPT013-0015</t>
  </si>
  <si>
    <t>現行(TD SYNNEX様限定)</t>
  </si>
  <si>
    <t>※OpenManageDVDなし</t>
    <phoneticPr fontId="1"/>
  </si>
  <si>
    <t>ProSupport &amp; 翌営業日対応オンサイト保守サービス, 36 ヶ月</t>
  </si>
  <si>
    <t>あり：ネットワーキング オプション：1GbE LOM x 2</t>
  </si>
  <si>
    <t>A：RAID5構成済（H755/Hardware RAID-RAID0,1,5,6,10,50,60対応）</t>
  </si>
  <si>
    <t>Integrated Matrox G200</t>
  </si>
  <si>
    <t>あり：DVD ROM SATA 内蔵</t>
  </si>
  <si>
    <t>1.8TB</t>
    <phoneticPr fontId="1"/>
  </si>
  <si>
    <t>1.8TB (600GB SAS×3)HDD</t>
  </si>
  <si>
    <t>Xeon2324G(3.1GHz, 4C/4T)</t>
  </si>
  <si>
    <t>SVPT011-0333</t>
  </si>
  <si>
    <t>PowerEdge T150</t>
  </si>
  <si>
    <t>A：RAID1構成済（H355/Hardware RAID-RAID0,1,10対応）</t>
  </si>
  <si>
    <t>2.4TB</t>
    <phoneticPr fontId="1"/>
  </si>
  <si>
    <t>2.4TB (1.2TB SAS ×2)　HDD</t>
  </si>
  <si>
    <t>SVPT011-0323</t>
  </si>
  <si>
    <t>Windows Server 2022 Standard</t>
    <phoneticPr fontId="1"/>
  </si>
  <si>
    <t>あり：Broadcom 5720（LOM 1Gbx2ポート）</t>
  </si>
  <si>
    <t>A：RAID5構成済（H755/Hardware RAID-RAID0,1,5,6,10,50,60対応）</t>
    <rPh sb="50" eb="52">
      <t>タイオウ</t>
    </rPh>
    <phoneticPr fontId="1"/>
  </si>
  <si>
    <t>G：SAS+SATA</t>
  </si>
  <si>
    <t>3/4</t>
  </si>
  <si>
    <t>6TB</t>
    <phoneticPr fontId="1"/>
  </si>
  <si>
    <t>2TB ハード ドライブ SAS ISE 12Gbps 7.2K 512n 3.5in Cabled</t>
  </si>
  <si>
    <t>16GB(16384MB)</t>
  </si>
  <si>
    <t>インテルC256</t>
  </si>
  <si>
    <t>Xeon E-2324G(4コア)</t>
  </si>
  <si>
    <t>SVPT011-0281</t>
  </si>
  <si>
    <t>Disty様在庫限り(DIS様限定)</t>
    <phoneticPr fontId="1"/>
  </si>
  <si>
    <t>現行</t>
    <rPh sb="0" eb="2">
      <t>ゲンコウ</t>
    </rPh>
    <phoneticPr fontId="1"/>
  </si>
  <si>
    <t>(90日以内要登録)Latitude 5000 シリーズ 保守アップグレード 1年プロサポートから4年プロサポートプラスオンサイト翌営業日対応(1年保守モデルのみ対象)</t>
    <phoneticPr fontId="1"/>
  </si>
  <si>
    <t>(90日以内要登録)Latitude 5000 シリーズ 保守アップグレード 1年プロサポートから3年プロサポートオンサイト翌営業日対応(1年保守モデルのみ対象)</t>
    <phoneticPr fontId="1"/>
  </si>
  <si>
    <t>(90日以内要登録)PowerEdge T150 保守アップグレード 3年プロサポートから5年プロサポート オンサイト当日4時間対応</t>
  </si>
  <si>
    <t>PE0T1-W3P5O4-1</t>
  </si>
  <si>
    <t>現行(SB C&amp;S様限定)</t>
    <rPh sb="9" eb="10">
      <t>サマ</t>
    </rPh>
    <phoneticPr fontId="1"/>
  </si>
  <si>
    <t>(90日以内要登録)PowerEdge T150 保守アップグレード 3年プロサポートから3年プロサポート オンサイト当日4時間対応</t>
  </si>
  <si>
    <t>PE0T1-W3P3O4-1</t>
  </si>
  <si>
    <t>現行(DIS様限定)</t>
    <rPh sb="6" eb="7">
      <t>サマ</t>
    </rPh>
    <phoneticPr fontId="1"/>
  </si>
  <si>
    <t>現行(DIS様限定販売)</t>
    <rPh sb="6" eb="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</si>
</sst>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¥-411]#,##0_);\([$¥-411]#,##0\)"/>
    <numFmt numFmtId="177" formatCode="0_);[Red]\(0\)"/>
  </numFmts>
  <fonts count="43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  <scheme val="minor"/>
    </font>
    <font>
      <u/>
      <sz val="11"/>
      <color theme="10"/>
      <name val="Meiryo UI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6"/>
      <color theme="5"/>
      <name val="Meiryo UI"/>
      <family val="3"/>
      <charset val="128"/>
    </font>
    <font>
      <sz val="11"/>
      <color theme="5"/>
      <name val="Meiryo UI"/>
      <family val="2"/>
      <charset val="128"/>
      <scheme val="minor"/>
    </font>
    <font>
      <b/>
      <sz val="11"/>
      <color theme="5"/>
      <name val="メイリオ"/>
      <family val="3"/>
      <charset val="128"/>
    </font>
    <font>
      <sz val="11"/>
      <color theme="1"/>
      <name val="Meiryo UI"/>
      <family val="3"/>
    </font>
    <font>
      <b/>
      <sz val="11"/>
      <color theme="5"/>
      <name val="メイリオ"/>
      <family val="3"/>
    </font>
    <font>
      <u/>
      <sz val="11"/>
      <color theme="10"/>
      <name val="Meiryo UI"/>
      <family val="3"/>
    </font>
    <font>
      <sz val="11"/>
      <color rgb="FF0070C0"/>
      <name val="Meiryo UI"/>
      <family val="3"/>
    </font>
    <font>
      <b/>
      <sz val="11"/>
      <color rgb="FF0070C0"/>
      <name val="Meiryo UI"/>
      <family val="3"/>
    </font>
    <font>
      <u/>
      <sz val="10"/>
      <color theme="10"/>
      <name val="Meiryo UI"/>
      <family val="3"/>
    </font>
    <font>
      <sz val="10"/>
      <color rgb="FF000000"/>
      <name val="Meiryo UI"/>
      <family val="3"/>
    </font>
    <font>
      <sz val="10"/>
      <color theme="1"/>
      <name val="Meiryo UI"/>
      <family val="3"/>
    </font>
    <font>
      <b/>
      <sz val="10"/>
      <color theme="1"/>
      <name val="Meiryo UI"/>
      <family val="3"/>
      <charset val="128"/>
    </font>
    <font>
      <b/>
      <sz val="11"/>
      <color rgb="FFFF0000"/>
      <name val="メイリオ"/>
      <family val="3"/>
    </font>
    <font>
      <sz val="10"/>
      <color theme="1"/>
      <name val="Meiryo UI"/>
      <family val="3"/>
      <charset val="128"/>
      <scheme val="minor"/>
    </font>
    <font>
      <sz val="10"/>
      <color rgb="FF000000"/>
      <name val="Meiryo UI"/>
      <family val="3"/>
      <charset val="128"/>
    </font>
    <font>
      <b/>
      <sz val="11"/>
      <color theme="1"/>
      <name val="メイリオ"/>
      <family val="3"/>
    </font>
    <font>
      <sz val="11"/>
      <color theme="1"/>
      <name val="メイリオ"/>
      <family val="3"/>
      <charset val="128"/>
    </font>
    <font>
      <b/>
      <sz val="16"/>
      <color rgb="FFC00000"/>
      <name val="Meiryo UI"/>
      <family val="3"/>
      <charset val="128"/>
    </font>
    <font>
      <b/>
      <sz val="10"/>
      <color rgb="FFC00000"/>
      <name val="メイリオ"/>
      <family val="3"/>
    </font>
    <font>
      <b/>
      <sz val="10"/>
      <color rgb="FFC0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28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9"/>
      <color indexed="18"/>
      <name val="ＭＳ ゴシック"/>
      <family val="3"/>
      <charset val="128"/>
    </font>
    <font>
      <sz val="9"/>
      <color theme="1"/>
      <name val="Meiryo UI"/>
      <family val="2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name val="游ゴシック"/>
      <family val="2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38" fontId="2" fillId="0" borderId="0" xfId="0" applyNumberFormat="1" applyFont="1">
      <alignment vertical="center"/>
    </xf>
    <xf numFmtId="49" fontId="3" fillId="0" borderId="0" xfId="0" applyNumberFormat="1" applyFont="1" applyAlignment="1"/>
    <xf numFmtId="0" fontId="2" fillId="0" borderId="0" xfId="0" applyFont="1">
      <alignment vertical="center"/>
    </xf>
    <xf numFmtId="176" fontId="3" fillId="0" borderId="0" xfId="2" applyNumberFormat="1" applyFont="1" applyAlignment="1"/>
    <xf numFmtId="176" fontId="2" fillId="0" borderId="0" xfId="2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9" applyFont="1">
      <alignment vertical="center"/>
    </xf>
    <xf numFmtId="0" fontId="22" fillId="0" borderId="0" xfId="0" applyFont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3" fillId="6" borderId="0" xfId="0" applyFont="1" applyFill="1" applyAlignment="1"/>
    <xf numFmtId="0" fontId="10" fillId="5" borderId="0" xfId="0" applyFont="1" applyFill="1" applyAlignment="1">
      <alignment horizontal="center" vertical="center"/>
    </xf>
    <xf numFmtId="49" fontId="3" fillId="6" borderId="0" xfId="0" applyNumberFormat="1" applyFont="1" applyFill="1" applyAlignment="1"/>
    <xf numFmtId="0" fontId="3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76" fontId="2" fillId="2" borderId="0" xfId="0" applyNumberFormat="1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4" fillId="0" borderId="0" xfId="0" applyFont="1">
      <alignment vertical="center"/>
    </xf>
    <xf numFmtId="0" fontId="24" fillId="6" borderId="0" xfId="0" applyFont="1" applyFill="1" applyAlignment="1"/>
    <xf numFmtId="0" fontId="24" fillId="5" borderId="0" xfId="0" applyFont="1" applyFill="1" applyAlignment="1">
      <alignment horizontal="center" vertical="center"/>
    </xf>
    <xf numFmtId="49" fontId="24" fillId="6" borderId="0" xfId="0" applyNumberFormat="1" applyFont="1" applyFill="1" applyAlignment="1"/>
    <xf numFmtId="0" fontId="24" fillId="3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176" fontId="24" fillId="2" borderId="0" xfId="0" applyNumberFormat="1" applyFont="1" applyFill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24" fillId="2" borderId="0" xfId="0" applyFont="1" applyFill="1">
      <alignment vertical="center"/>
    </xf>
    <xf numFmtId="0" fontId="24" fillId="3" borderId="0" xfId="0" applyFont="1" applyFill="1">
      <alignment vertical="center"/>
    </xf>
    <xf numFmtId="176" fontId="24" fillId="0" borderId="0" xfId="2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9" applyFont="1">
      <alignment vertical="center"/>
    </xf>
    <xf numFmtId="6" fontId="2" fillId="0" borderId="0" xfId="8" applyFont="1">
      <alignment vertical="center"/>
    </xf>
    <xf numFmtId="0" fontId="8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0" fillId="7" borderId="0" xfId="0" applyFill="1">
      <alignment vertical="center"/>
    </xf>
    <xf numFmtId="6" fontId="2" fillId="2" borderId="0" xfId="0" applyNumberFormat="1" applyFont="1" applyFill="1" applyAlignment="1">
      <alignment vertical="center" wrapText="1"/>
    </xf>
    <xf numFmtId="177" fontId="24" fillId="0" borderId="0" xfId="0" applyNumberFormat="1" applyFont="1">
      <alignment vertical="center"/>
    </xf>
    <xf numFmtId="177" fontId="2" fillId="2" borderId="0" xfId="0" applyNumberFormat="1" applyFont="1" applyFill="1">
      <alignment vertical="center"/>
    </xf>
    <xf numFmtId="177" fontId="2" fillId="0" borderId="0" xfId="0" applyNumberFormat="1" applyFont="1">
      <alignment vertical="center"/>
    </xf>
    <xf numFmtId="0" fontId="6" fillId="4" borderId="0" xfId="9" applyNumberFormat="1" applyFill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3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6" fillId="0" borderId="0" xfId="9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6" fontId="2" fillId="0" borderId="0" xfId="0" applyNumberFormat="1" applyFont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177" fontId="2" fillId="0" borderId="0" xfId="0" applyNumberFormat="1" applyFont="1" applyAlignment="1"/>
    <xf numFmtId="177" fontId="0" fillId="0" borderId="0" xfId="0" applyNumberFormat="1" applyAlignment="1"/>
    <xf numFmtId="0" fontId="6" fillId="0" borderId="0" xfId="9" applyNumberFormat="1" applyFill="1">
      <alignment vertical="center"/>
    </xf>
  </cellXfs>
  <cellStyles count="10">
    <cellStyle name="Hyperlink" xfId="7" xr:uid="{F36044E8-953A-47C5-85B6-20AD483E50B2}"/>
    <cellStyle name="ハイパーリンク" xfId="9" builtinId="8"/>
    <cellStyle name="桁区切り" xfId="2" builtinId="6"/>
    <cellStyle name="通貨" xfId="8" builtinId="7"/>
    <cellStyle name="標準" xfId="0" builtinId="0"/>
    <cellStyle name="標準 2" xfId="1" xr:uid="{00000000-0005-0000-0000-000002000000}"/>
    <cellStyle name="標準 2 2" xfId="6" xr:uid="{F83B3722-F7C7-4F38-9AD4-20B711E12AB0}"/>
    <cellStyle name="標準 3" xfId="3" xr:uid="{4365E77B-9265-4FC1-BA8B-8C86E70C7C1A}"/>
    <cellStyle name="標準 4" xfId="5" xr:uid="{5BDFDB5B-06E5-476C-9985-6A5621F53690}"/>
    <cellStyle name="標準 5" xfId="4" xr:uid="{8F09FAB4-1108-4EB9-9346-EFBBA78F059A}"/>
  </cellStyles>
  <dxfs count="0"/>
  <tableStyles count="0" defaultTableStyle="TableStyleMedium2" defaultPivotStyle="PivotStyleLight16"/>
  <colors>
    <mruColors>
      <color rgb="FFFF0066"/>
      <color rgb="FFFA7EF1"/>
      <color rgb="FF2BA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21608;&#36794;&#27231;&#22120;!A1"/><Relationship Id="rId13" Type="http://schemas.openxmlformats.org/officeDocument/2006/relationships/image" Target="../media/image7.JPG"/><Relationship Id="rId18" Type="http://schemas.openxmlformats.org/officeDocument/2006/relationships/image" Target="../media/image11.png"/><Relationship Id="rId3" Type="http://schemas.openxmlformats.org/officeDocument/2006/relationships/image" Target="../media/image2.JPG"/><Relationship Id="rId7" Type="http://schemas.openxmlformats.org/officeDocument/2006/relationships/image" Target="../media/image4.JPG"/><Relationship Id="rId12" Type="http://schemas.openxmlformats.org/officeDocument/2006/relationships/hyperlink" Target="#&#12527;&#12540;&#12463;&#12473;&#12486;&#12540;&#12471;&#12519;&#12531;!A1"/><Relationship Id="rId17" Type="http://schemas.openxmlformats.org/officeDocument/2006/relationships/image" Target="../media/image10.png"/><Relationship Id="rId2" Type="http://schemas.openxmlformats.org/officeDocument/2006/relationships/hyperlink" Target="#&#12487;&#12473;&#12463;&#12488;&#12483;&#12503;!A1"/><Relationship Id="rId16" Type="http://schemas.openxmlformats.org/officeDocument/2006/relationships/image" Target="../media/image9.jpeg"/><Relationship Id="rId1" Type="http://schemas.openxmlformats.org/officeDocument/2006/relationships/image" Target="../media/image1.png"/><Relationship Id="rId6" Type="http://schemas.openxmlformats.org/officeDocument/2006/relationships/hyperlink" Target="#&#12494;&#12540;&#12488;!A1"/><Relationship Id="rId11" Type="http://schemas.openxmlformats.org/officeDocument/2006/relationships/image" Target="../media/image6.JPG"/><Relationship Id="rId5" Type="http://schemas.openxmlformats.org/officeDocument/2006/relationships/image" Target="../media/image3.JPG"/><Relationship Id="rId15" Type="http://schemas.openxmlformats.org/officeDocument/2006/relationships/image" Target="../media/image8.jpg"/><Relationship Id="rId10" Type="http://schemas.openxmlformats.org/officeDocument/2006/relationships/hyperlink" Target="#&#12469;&#12540;&#12496;&#12540;!A1"/><Relationship Id="rId4" Type="http://schemas.openxmlformats.org/officeDocument/2006/relationships/hyperlink" Target="#&#12514;&#12491;&#12479;!A1"/><Relationship Id="rId9" Type="http://schemas.openxmlformats.org/officeDocument/2006/relationships/image" Target="../media/image5.JPG"/><Relationship Id="rId14" Type="http://schemas.openxmlformats.org/officeDocument/2006/relationships/hyperlink" Target="#'&#25313;&#24373;&#20445;&#23432;&#12469;&#12540;&#12499;&#12473;(&#22312;&#24235;&#12514;&#12487;&#12523;&#29992;)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751769</xdr:colOff>
      <xdr:row>33</xdr:row>
      <xdr:rowOff>186972</xdr:rowOff>
    </xdr:from>
    <xdr:ext cx="5162550" cy="1314450"/>
    <xdr:pic>
      <xdr:nvPicPr>
        <xdr:cNvPr id="14" name="図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3158" y="7228416"/>
          <a:ext cx="5162550" cy="1314450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14</xdr:row>
      <xdr:rowOff>190500</xdr:rowOff>
    </xdr:from>
    <xdr:to>
      <xdr:col>11</xdr:col>
      <xdr:colOff>542925</xdr:colOff>
      <xdr:row>32</xdr:row>
      <xdr:rowOff>34925</xdr:rowOff>
    </xdr:to>
    <xdr:sp macro="" textlink="">
      <xdr:nvSpPr>
        <xdr:cNvPr id="2" name="四角形: 角を丸くする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1152525"/>
          <a:ext cx="7686675" cy="3730625"/>
        </a:xfrm>
        <a:prstGeom prst="roundRect">
          <a:avLst>
            <a:gd name="adj" fmla="val 9036"/>
          </a:avLst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114299</xdr:colOff>
      <xdr:row>36</xdr:row>
      <xdr:rowOff>105834</xdr:rowOff>
    </xdr:from>
    <xdr:to>
      <xdr:col>3</xdr:col>
      <xdr:colOff>146049</xdr:colOff>
      <xdr:row>40</xdr:row>
      <xdr:rowOff>82549</xdr:rowOff>
    </xdr:to>
    <xdr:sp macro="" textlink="">
      <xdr:nvSpPr>
        <xdr:cNvPr id="3" name="正方形/長方形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37077" y="7909278"/>
          <a:ext cx="843139" cy="73871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797982</xdr:colOff>
      <xdr:row>36</xdr:row>
      <xdr:rowOff>176389</xdr:rowOff>
    </xdr:from>
    <xdr:to>
      <xdr:col>8</xdr:col>
      <xdr:colOff>169333</xdr:colOff>
      <xdr:row>40</xdr:row>
      <xdr:rowOff>112890</xdr:rowOff>
    </xdr:to>
    <xdr:sp macro="" textlink="">
      <xdr:nvSpPr>
        <xdr:cNvPr id="4" name="正方形/長方形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66315" y="7979833"/>
          <a:ext cx="994129" cy="6985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285750</xdr:colOff>
      <xdr:row>15</xdr:row>
      <xdr:rowOff>95250</xdr:rowOff>
    </xdr:from>
    <xdr:ext cx="1666875" cy="1419225"/>
    <xdr:pic>
      <xdr:nvPicPr>
        <xdr:cNvPr id="5" name="図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666875" cy="1419225"/>
        </a:xfrm>
        <a:prstGeom prst="rect">
          <a:avLst/>
        </a:prstGeom>
      </xdr:spPr>
    </xdr:pic>
    <xdr:clientData/>
  </xdr:oneCellAnchor>
  <xdr:oneCellAnchor>
    <xdr:from>
      <xdr:col>4</xdr:col>
      <xdr:colOff>514350</xdr:colOff>
      <xdr:row>24</xdr:row>
      <xdr:rowOff>19050</xdr:rowOff>
    </xdr:from>
    <xdr:ext cx="1609725" cy="1343025"/>
    <xdr:pic>
      <xdr:nvPicPr>
        <xdr:cNvPr id="6" name="図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1609725" cy="1343025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15</xdr:row>
      <xdr:rowOff>104775</xdr:rowOff>
    </xdr:from>
    <xdr:ext cx="1666875" cy="1400175"/>
    <xdr:pic>
      <xdr:nvPicPr>
        <xdr:cNvPr id="7" name="図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1666875" cy="1400175"/>
        </a:xfrm>
        <a:prstGeom prst="rect">
          <a:avLst/>
        </a:prstGeom>
      </xdr:spPr>
    </xdr:pic>
    <xdr:clientData/>
  </xdr:oneCellAnchor>
  <xdr:oneCellAnchor>
    <xdr:from>
      <xdr:col>7</xdr:col>
      <xdr:colOff>552450</xdr:colOff>
      <xdr:row>23</xdr:row>
      <xdr:rowOff>190500</xdr:rowOff>
    </xdr:from>
    <xdr:ext cx="1628775" cy="1409700"/>
    <xdr:pic>
      <xdr:nvPicPr>
        <xdr:cNvPr id="8" name="図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1628775" cy="1409700"/>
        </a:xfrm>
        <a:prstGeom prst="rect">
          <a:avLst/>
        </a:prstGeom>
      </xdr:spPr>
    </xdr:pic>
    <xdr:clientData/>
  </xdr:oneCellAnchor>
  <xdr:oneCellAnchor>
    <xdr:from>
      <xdr:col>1</xdr:col>
      <xdr:colOff>485775</xdr:colOff>
      <xdr:row>24</xdr:row>
      <xdr:rowOff>9525</xdr:rowOff>
    </xdr:from>
    <xdr:ext cx="1666875" cy="1371600"/>
    <xdr:pic>
      <xdr:nvPicPr>
        <xdr:cNvPr id="9" name="図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1666875" cy="1371600"/>
        </a:xfrm>
        <a:prstGeom prst="rect">
          <a:avLst/>
        </a:prstGeom>
      </xdr:spPr>
    </xdr:pic>
    <xdr:clientData/>
  </xdr:oneCellAnchor>
  <xdr:oneCellAnchor>
    <xdr:from>
      <xdr:col>6</xdr:col>
      <xdr:colOff>114300</xdr:colOff>
      <xdr:row>15</xdr:row>
      <xdr:rowOff>95250</xdr:rowOff>
    </xdr:from>
    <xdr:ext cx="1657350" cy="1390650"/>
    <xdr:pic>
      <xdr:nvPicPr>
        <xdr:cNvPr id="10" name="図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1657350" cy="1390650"/>
        </a:xfrm>
        <a:prstGeom prst="rect">
          <a:avLst/>
        </a:prstGeom>
      </xdr:spPr>
    </xdr:pic>
    <xdr:clientData/>
  </xdr:oneCellAnchor>
  <xdr:oneCellAnchor>
    <xdr:from>
      <xdr:col>9</xdr:col>
      <xdr:colOff>104775</xdr:colOff>
      <xdr:row>15</xdr:row>
      <xdr:rowOff>123825</xdr:rowOff>
    </xdr:from>
    <xdr:ext cx="1609725" cy="1343025"/>
    <xdr:pic>
      <xdr:nvPicPr>
        <xdr:cNvPr id="11" name="図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1609725" cy="1343025"/>
        </a:xfrm>
        <a:prstGeom prst="rect">
          <a:avLst/>
        </a:prstGeom>
      </xdr:spPr>
    </xdr:pic>
    <xdr:clientData/>
  </xdr:oneCellAnchor>
  <xdr:twoCellAnchor editAs="oneCell">
    <xdr:from>
      <xdr:col>5</xdr:col>
      <xdr:colOff>800100</xdr:colOff>
      <xdr:row>8</xdr:row>
      <xdr:rowOff>236415</xdr:rowOff>
    </xdr:from>
    <xdr:to>
      <xdr:col>9</xdr:col>
      <xdr:colOff>273403</xdr:colOff>
      <xdr:row>14</xdr:row>
      <xdr:rowOff>6985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1D9FE40-67B2-4297-8AFE-0C5243C2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683" y="2099082"/>
          <a:ext cx="2732970" cy="1495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677333</xdr:colOff>
      <xdr:row>9</xdr:row>
      <xdr:rowOff>262468</xdr:rowOff>
    </xdr:from>
    <xdr:to>
      <xdr:col>11</xdr:col>
      <xdr:colOff>320102</xdr:colOff>
      <xdr:row>14</xdr:row>
      <xdr:rowOff>120296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0DF06CC-CF6B-4BD5-A745-8723F0DA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2866" y="2396068"/>
          <a:ext cx="1344569" cy="13394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</xdr:row>
      <xdr:rowOff>0</xdr:rowOff>
    </xdr:from>
    <xdr:to>
      <xdr:col>2</xdr:col>
      <xdr:colOff>341489</xdr:colOff>
      <xdr:row>14</xdr:row>
      <xdr:rowOff>39606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115ED58-9FCF-4E84-8AC3-F0759EA0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2133600"/>
          <a:ext cx="1535288" cy="15212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pn.dell.com\data\Users\Konomi_Kubota\Desktop\&#22411;&#30058;&#31649;&#29702;&#34920;_Latitude0508&#20385;&#26684;&#22793;&#26356;%20-%20&#12467;&#12500;&#1254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pn.dell.com\data\KAWASAKI\marketing\wkg01_pbg$\eCatalogSite\DIS\1.&#27083;&#25104;&#31649;&#29702;&#34920;\&#22411;&#30058;&#31649;&#29702;&#34920;_WorkSt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11;&#30058;&#31649;&#29702;&#34920;_Monitor_SnP20170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itude"/>
      <sheetName val="Latitude終息型番"/>
      <sheetName val="Code"/>
      <sheetName val="Sheet1"/>
      <sheetName val="変更履歴"/>
      <sheetName val="SBCSジャンル一覧"/>
    </sheetNames>
    <sheetDataSet>
      <sheetData sheetId="0" refreshError="1"/>
      <sheetData sheetId="1" refreshError="1"/>
      <sheetData sheetId="2">
        <row r="18">
          <cell r="E18" t="str">
            <v>Officeなし</v>
          </cell>
        </row>
        <row r="19">
          <cell r="E19" t="str">
            <v>Personal 2013</v>
          </cell>
        </row>
        <row r="20">
          <cell r="E20" t="str">
            <v>H&amp;B 2013</v>
          </cell>
        </row>
        <row r="21">
          <cell r="E21" t="str">
            <v>Personal</v>
          </cell>
        </row>
        <row r="22">
          <cell r="E22" t="str">
            <v>H&amp;B</v>
          </cell>
        </row>
        <row r="23">
          <cell r="E23" t="str">
            <v>Personal 2016</v>
          </cell>
        </row>
        <row r="24">
          <cell r="E24" t="str">
            <v>H&amp;B 2016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tation"/>
      <sheetName val="WorkStation終息型番"/>
      <sheetName val="Code"/>
    </sheetNames>
    <sheetDataSet>
      <sheetData sheetId="0"/>
      <sheetData sheetId="1"/>
      <sheetData sheetId="2">
        <row r="2">
          <cell r="E2">
            <v>0</v>
          </cell>
        </row>
        <row r="3">
          <cell r="E3" t="str">
            <v>Win7Pro32bit</v>
          </cell>
        </row>
        <row r="4">
          <cell r="E4" t="str">
            <v>Win7Pro64bit</v>
          </cell>
        </row>
        <row r="5">
          <cell r="E5" t="str">
            <v>Win7Pro32bit(DGR)</v>
          </cell>
        </row>
        <row r="6">
          <cell r="E6" t="str">
            <v>Win7Pro64bit(DGR)</v>
          </cell>
        </row>
        <row r="7">
          <cell r="E7" t="str">
            <v>Win7Pro32bit(10PDGR)</v>
          </cell>
        </row>
        <row r="8">
          <cell r="E8" t="str">
            <v>Win7Pro64bit(10PDGR)</v>
          </cell>
        </row>
        <row r="9">
          <cell r="E9" t="str">
            <v>Win10Pro64bit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itor&amp;SnP"/>
      <sheetName val="Sheet2"/>
      <sheetName val="Monitor&amp;SnP終息型番"/>
      <sheetName val="Code"/>
      <sheetName val="Sheet1"/>
      <sheetName val="FY18Q2"/>
      <sheetName val="変更履歴"/>
      <sheetName val="Price List"/>
    </sheetNames>
    <sheetDataSet>
      <sheetData sheetId="0"/>
      <sheetData sheetId="1"/>
      <sheetData sheetId="2"/>
      <sheetData sheetId="3">
        <row r="2">
          <cell r="A2">
            <v>0</v>
          </cell>
          <cell r="C2">
            <v>0</v>
          </cell>
        </row>
        <row r="3">
          <cell r="A3" t="str">
            <v>1.構成作成待ち</v>
          </cell>
          <cell r="C3" t="str">
            <v>J</v>
          </cell>
        </row>
        <row r="4">
          <cell r="A4" t="str">
            <v>2.価格設定待ち</v>
          </cell>
          <cell r="C4" t="str">
            <v>Z</v>
          </cell>
        </row>
        <row r="5">
          <cell r="A5" t="str">
            <v>3.マスタ準備中</v>
          </cell>
          <cell r="C5" t="str">
            <v>S</v>
          </cell>
        </row>
        <row r="6">
          <cell r="A6" t="str">
            <v>現行品</v>
          </cell>
        </row>
        <row r="7">
          <cell r="A7" t="str">
            <v>在庫品</v>
          </cell>
        </row>
        <row r="8">
          <cell r="A8" t="str">
            <v>販社在庫限り</v>
          </cell>
        </row>
        <row r="9">
          <cell r="A9" t="str">
            <v>終息品</v>
          </cell>
        </row>
        <row r="10">
          <cell r="A10" t="str">
            <v>保留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 UI">
      <a:majorFont>
        <a:latin typeface="Calibri Light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apancatalog.dell.com/c/2022/10/17/bto_optiplex_latitude_eo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delltechnologies.com/asset/ja-jp/products/electronics-and-accessories/technical-support/dell-ecoloop-urban-sleeve-11-14-15-16-datasheet.pdf.external" TargetMode="External"/><Relationship Id="rId1" Type="http://schemas.openxmlformats.org/officeDocument/2006/relationships/hyperlink" Target="https://www.delltechnologies.com/asset/ja-jp/products/electronics-and-accessories/technical-support/dell-ecoloop-urban-sleeve-11-14-15-16-datasheet.pdf.externa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japancatalog.dell.com/servers/resul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japancatalog.dell.com/peripherals/resu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6DBF-EDFD-44F4-8A87-41F655E5A2C0}">
  <sheetPr codeName="Sheet1"/>
  <dimension ref="A1:L48"/>
  <sheetViews>
    <sheetView showGridLines="0" tabSelected="1" zoomScale="90" zoomScaleNormal="90" workbookViewId="0"/>
  </sheetViews>
  <sheetFormatPr defaultRowHeight="15"/>
  <cols>
    <col min="1" max="1" width="9.1796875" customWidth="1"/>
    <col min="11" max="12" width="11.6328125" customWidth="1"/>
  </cols>
  <sheetData>
    <row r="1" spans="1:12">
      <c r="J1" s="51" t="s">
        <v>1465</v>
      </c>
      <c r="K1" s="51"/>
      <c r="L1" s="51"/>
    </row>
    <row r="2" spans="1:12" ht="22.05" customHeight="1">
      <c r="A2" s="45"/>
      <c r="B2" s="45"/>
      <c r="C2" s="52" t="s">
        <v>93</v>
      </c>
      <c r="D2" s="53"/>
      <c r="E2" s="53"/>
      <c r="F2" s="53"/>
      <c r="G2" s="53"/>
      <c r="H2" s="53"/>
      <c r="I2" s="53"/>
      <c r="J2" s="53"/>
      <c r="K2" s="45"/>
      <c r="L2" s="45"/>
    </row>
    <row r="3" spans="1:12" ht="18" customHeight="1">
      <c r="A3" s="45"/>
      <c r="B3" s="45"/>
      <c r="C3" s="53"/>
      <c r="D3" s="53"/>
      <c r="E3" s="53"/>
      <c r="F3" s="53"/>
      <c r="G3" s="53"/>
      <c r="H3" s="53"/>
      <c r="I3" s="53"/>
      <c r="J3" s="53"/>
      <c r="K3" s="45"/>
      <c r="L3" s="45"/>
    </row>
    <row r="4" spans="1:12" ht="18" customHeight="1">
      <c r="A4" s="45"/>
      <c r="B4" s="45"/>
      <c r="C4" s="53"/>
      <c r="D4" s="53"/>
      <c r="E4" s="53"/>
      <c r="F4" s="53"/>
      <c r="G4" s="53"/>
      <c r="H4" s="53"/>
      <c r="I4" s="53"/>
      <c r="J4" s="53"/>
      <c r="K4" s="45"/>
      <c r="L4" s="45"/>
    </row>
    <row r="5" spans="1:12">
      <c r="A5" s="45"/>
      <c r="B5" s="45"/>
      <c r="C5" s="53"/>
      <c r="D5" s="53"/>
      <c r="E5" s="53"/>
      <c r="F5" s="53"/>
      <c r="G5" s="53"/>
      <c r="H5" s="53"/>
      <c r="I5" s="53"/>
      <c r="J5" s="53"/>
      <c r="K5" s="45"/>
      <c r="L5" s="45"/>
    </row>
    <row r="6" spans="1:12" ht="18" customHeight="1">
      <c r="A6" s="11"/>
      <c r="B6" s="38"/>
      <c r="C6" s="38"/>
      <c r="D6" s="38"/>
      <c r="E6" s="39"/>
      <c r="F6" s="39"/>
      <c r="G6" s="39"/>
      <c r="H6" s="39"/>
      <c r="I6" s="39"/>
      <c r="J6" s="39"/>
      <c r="K6" s="39"/>
      <c r="L6" s="39"/>
    </row>
    <row r="7" spans="1:12" ht="20.55" customHeight="1">
      <c r="A7" s="11"/>
      <c r="B7" s="11"/>
      <c r="C7" s="56" t="s">
        <v>92</v>
      </c>
      <c r="D7" s="56"/>
      <c r="E7" s="56"/>
      <c r="F7" s="40"/>
      <c r="G7" s="54" t="s">
        <v>91</v>
      </c>
      <c r="H7" s="54"/>
      <c r="I7" s="54"/>
      <c r="J7" s="54"/>
      <c r="K7" s="54"/>
      <c r="L7" s="39"/>
    </row>
    <row r="8" spans="1:12" ht="20.55" customHeight="1">
      <c r="A8" s="11"/>
      <c r="B8" s="11"/>
      <c r="C8" s="56"/>
      <c r="D8" s="56"/>
      <c r="E8" s="56"/>
      <c r="F8" s="40"/>
      <c r="G8" s="54"/>
      <c r="H8" s="54"/>
      <c r="I8" s="54"/>
      <c r="J8" s="54"/>
      <c r="K8" s="54"/>
      <c r="L8" s="39"/>
    </row>
    <row r="9" spans="1:12" ht="20.55" customHeight="1">
      <c r="A9" s="11"/>
      <c r="B9" s="11"/>
      <c r="C9" s="56"/>
      <c r="D9" s="56"/>
      <c r="E9" s="56"/>
      <c r="F9" s="40"/>
      <c r="G9" s="55" t="s">
        <v>56</v>
      </c>
      <c r="H9" s="55"/>
      <c r="I9" s="55"/>
      <c r="J9" s="55"/>
      <c r="K9" s="55"/>
      <c r="L9" s="39"/>
    </row>
    <row r="10" spans="1:12" ht="22.8" customHeight="1">
      <c r="A10" s="11"/>
      <c r="B10" s="50" t="s">
        <v>90</v>
      </c>
      <c r="C10" s="50"/>
      <c r="D10" s="50"/>
      <c r="E10" s="50"/>
      <c r="F10" s="50"/>
      <c r="G10" s="41"/>
      <c r="H10" s="41"/>
      <c r="I10" s="39"/>
      <c r="J10" s="39"/>
      <c r="K10" s="42"/>
      <c r="L10" s="11"/>
    </row>
    <row r="11" spans="1:12" ht="22.8" customHeight="1">
      <c r="A11" s="11"/>
      <c r="B11" s="38"/>
      <c r="C11" s="38"/>
      <c r="D11" s="38"/>
      <c r="E11" s="43"/>
      <c r="F11" s="43"/>
      <c r="G11" s="41"/>
      <c r="H11" s="41"/>
      <c r="I11" s="39"/>
      <c r="J11" s="39"/>
      <c r="K11" s="42"/>
      <c r="L11" s="11"/>
    </row>
    <row r="12" spans="1:12" ht="20.55" customHeight="1">
      <c r="A12" s="11"/>
      <c r="B12" s="38"/>
      <c r="C12" s="38"/>
      <c r="D12" s="38"/>
      <c r="E12" s="11"/>
      <c r="F12" s="11"/>
      <c r="G12" s="41"/>
      <c r="H12" s="41"/>
      <c r="I12" s="11"/>
      <c r="J12" s="11"/>
      <c r="K12" s="11"/>
      <c r="L12" s="11"/>
    </row>
    <row r="13" spans="1:12" ht="31.5" customHeight="1">
      <c r="A13" s="11"/>
      <c r="B13" s="38"/>
      <c r="C13" s="38"/>
      <c r="D13" s="38"/>
      <c r="E13" s="44"/>
      <c r="F13" s="44"/>
      <c r="G13" s="41"/>
      <c r="H13" s="41"/>
      <c r="I13" s="44"/>
      <c r="J13" s="44"/>
      <c r="K13" s="44"/>
      <c r="L13" s="11"/>
    </row>
    <row r="14" spans="1:12" ht="19.5" customHeight="1">
      <c r="A14" s="11"/>
      <c r="B14" s="38"/>
      <c r="C14" s="38"/>
      <c r="D14" s="38"/>
      <c r="E14" s="38"/>
      <c r="F14" s="38"/>
      <c r="G14" s="41"/>
      <c r="H14" s="41"/>
      <c r="I14" s="11"/>
      <c r="J14" s="11"/>
      <c r="K14" s="11"/>
      <c r="L14" s="11"/>
    </row>
    <row r="34" spans="1:12">
      <c r="C34" s="7" t="s">
        <v>0</v>
      </c>
    </row>
    <row r="42" spans="1:1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6" customFormat="1" ht="15" customHeight="1">
      <c r="A43" s="12"/>
      <c r="B43" s="12" t="s">
        <v>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s="6" customFormat="1" ht="15" customHeight="1">
      <c r="A44" s="12"/>
      <c r="B44" s="13" t="str">
        <f>HYPERLINK("mailto:Catalog_Managers@Dell.com;APJC.PAM.Team@Dell.com?subject=【e型番(RC1374096)】e型番デスクトップに関する問い合わせ&amp;body=e型番担当者　宛%0a%0a＊お問い合わせ内容をご記載ください","デスクトップ")</f>
        <v>デスクトップ</v>
      </c>
      <c r="C44" s="12"/>
      <c r="D44" s="13" t="str">
        <f>HYPERLINK("mailto:Catalog_Managers@Dell.com;APJC.PAM.Team@Dell.com?subject=【e型番(RC1436046)】e型番ノートパソコンに関する問い合わせ&amp;body=e型番担当者　宛%0a%0a＊お問い合わせ内容をご記載ください","ノートパソコン")</f>
        <v>ノートパソコン</v>
      </c>
      <c r="E44" s="12"/>
      <c r="F44" s="13" t="str">
        <f>HYPERLINK("mailto:Catalog_Managers@Dell.com;APJC.PAM.Team@Dell.com?subject=【e型番(RC1363464)】e型番ワークステーションに関する問い合わせ&amp;body=e型番担当者　宛%0a%0a＊お問い合わせ内容をご記載ください","ワークステーション")</f>
        <v>ワークステーション</v>
      </c>
      <c r="G44" s="12"/>
      <c r="H44" s="13" t="str">
        <f>HYPERLINK("mailto:Catalog_Managers@Dell.com;APJC.PAM.Team@Dell.com?subject=【e型番(RC1436044)】e型番拡張保守サービスに関する問い合わせ&amp;body=e型番担当者　宛%0a%0a＊お問い合わせ内容をご記載ください","拡張保守サービス")</f>
        <v>拡張保守サービス</v>
      </c>
      <c r="I44" s="12"/>
      <c r="J44" s="12"/>
      <c r="K44" s="12"/>
      <c r="L44" s="12"/>
    </row>
    <row r="45" spans="1:12" s="6" customFormat="1" ht="15" customHeight="1">
      <c r="A45" s="12"/>
      <c r="B45" s="13" t="str">
        <f>HYPERLINK("mailto:Catalog_Managers@Dell.com;APJC.PAM.Team@Dell.com?subject=【e型番(RC1436044)】e型番サーバに関する問い合わせ&amp;body=e型番担当者　宛%0a%0a＊お問い合わせ内容をご記載ください","サーバ")</f>
        <v>サーバ</v>
      </c>
      <c r="C45" s="12"/>
      <c r="D45" s="13" t="str">
        <f>HYPERLINK("mailto:Catalog_Managers@Dell.com;APJC.PAM.Team@Dell.com?subject=【e型番(RC1436044)】e型番モニタに関する問い合わせ&amp;body=e型番担当者　宛%0a%0a＊お問い合わせ内容をご記載ください","モニタ")</f>
        <v>モニタ</v>
      </c>
      <c r="E45" s="12"/>
      <c r="F45" s="13" t="str">
        <f>HYPERLINK("mailto:Catalog_Managers@Dell.com;APJC.PAM.Team@Dell.com?subject=【e型番(RC1436044)】e型番周辺機器に関する問い合わせ&amp;body=e型番担当者　宛%0a%0a＊お問い合わせ内容をご記載ください","周辺機器")</f>
        <v>周辺機器</v>
      </c>
      <c r="G45" s="12"/>
      <c r="H45" s="12"/>
      <c r="I45" s="12"/>
      <c r="J45" s="12"/>
      <c r="K45" s="12"/>
      <c r="L45" s="12"/>
    </row>
    <row r="46" spans="1:12">
      <c r="A46" s="11"/>
      <c r="B46" s="12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B47" s="6"/>
    </row>
    <row r="48" spans="1:12">
      <c r="B48" s="6"/>
    </row>
  </sheetData>
  <mergeCells count="6">
    <mergeCell ref="B10:F10"/>
    <mergeCell ref="J1:L1"/>
    <mergeCell ref="C2:J5"/>
    <mergeCell ref="G7:K8"/>
    <mergeCell ref="G9:K9"/>
    <mergeCell ref="C7:E9"/>
  </mergeCells>
  <phoneticPr fontId="1"/>
  <hyperlinks>
    <hyperlink ref="B10:F10" r:id="rId1" display="詳細はこちら" xr:uid="{122E7A78-8525-4990-B932-8BE22B5A1166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7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54296875" defaultRowHeight="15.45" customHeight="1"/>
  <cols>
    <col min="1" max="1" width="11" style="8" customWidth="1"/>
    <col min="2" max="2" width="8.6328125" style="2" customWidth="1"/>
    <col min="3" max="3" width="10.7265625" style="4" customWidth="1"/>
    <col min="4" max="4" width="14.81640625" style="2" customWidth="1"/>
    <col min="5" max="5" width="30.453125" style="2" customWidth="1"/>
    <col min="6" max="6" width="20.7265625" style="2" customWidth="1"/>
    <col min="7" max="7" width="19.1796875" style="2" customWidth="1"/>
    <col min="8" max="8" width="47.7265625" style="2" customWidth="1"/>
    <col min="9" max="9" width="22.81640625" style="2" customWidth="1"/>
    <col min="10" max="10" width="12.26953125" style="2" customWidth="1"/>
    <col min="11" max="11" width="8.26953125" style="2" customWidth="1"/>
    <col min="12" max="12" width="11" style="2" customWidth="1"/>
    <col min="13" max="13" width="13.36328125" style="2" customWidth="1"/>
    <col min="14" max="14" width="35" style="2" customWidth="1"/>
    <col min="15" max="15" width="46.36328125" style="2" customWidth="1"/>
    <col min="16" max="16" width="19.7265625" style="1" customWidth="1"/>
    <col min="17" max="17" width="20.6328125" style="3" customWidth="1"/>
    <col min="18" max="25" width="12" style="3" customWidth="1"/>
    <col min="26" max="16384" width="8.54296875" style="3"/>
  </cols>
  <sheetData>
    <row r="1" spans="1:25" customFormat="1" ht="15.4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【海外出荷予定日とは】12月16日朝の時点での海外工場出荷予定になっております。いずれの製品も出荷予定日は目安であり、遅れが生じることがございます。</v>
      </c>
    </row>
    <row r="2" spans="1:25" customFormat="1" ht="13.5" customHeight="1">
      <c r="A2" s="15" t="s">
        <v>2</v>
      </c>
      <c r="B2" s="16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9"/>
      <c r="S2" s="9"/>
      <c r="T2" s="9"/>
      <c r="U2" s="9"/>
      <c r="V2" s="9"/>
      <c r="W2" s="9"/>
      <c r="X2" s="9"/>
      <c r="Y2" s="9"/>
    </row>
    <row r="3" spans="1:25" customFormat="1" ht="28.8" customHeight="1">
      <c r="A3" s="17" t="s">
        <v>4</v>
      </c>
      <c r="B3" s="18" t="s">
        <v>5</v>
      </c>
      <c r="C3" s="19" t="s">
        <v>6</v>
      </c>
      <c r="D3" s="18" t="s">
        <v>7</v>
      </c>
      <c r="E3" s="20" t="s">
        <v>8</v>
      </c>
      <c r="F3" s="21" t="s">
        <v>9</v>
      </c>
      <c r="G3" s="22" t="s">
        <v>10</v>
      </c>
      <c r="H3" s="21" t="s">
        <v>11</v>
      </c>
      <c r="I3" s="21" t="s">
        <v>12</v>
      </c>
      <c r="J3" s="21" t="s">
        <v>13</v>
      </c>
      <c r="K3" s="18" t="s">
        <v>14</v>
      </c>
      <c r="L3" s="18" t="s">
        <v>15</v>
      </c>
      <c r="M3" s="21" t="s">
        <v>16</v>
      </c>
      <c r="N3" s="21" t="s">
        <v>17</v>
      </c>
      <c r="O3" s="21" t="s">
        <v>18</v>
      </c>
      <c r="P3" s="21" t="s">
        <v>19</v>
      </c>
      <c r="Q3" s="3" t="s">
        <v>20</v>
      </c>
    </row>
    <row r="4" spans="1:25" ht="15.45" customHeight="1">
      <c r="A4" s="57" t="str">
        <f ca="1">HYPERLINK("https://japancatalog.dell.com/desktops/result/"&amp;INDIRECT("G"&amp;ROW()),"見積へGo")</f>
        <v>見積へGo</v>
      </c>
      <c r="B4" s="3" t="s">
        <v>104</v>
      </c>
      <c r="C4" s="1" t="s">
        <v>105</v>
      </c>
      <c r="D4" t="s">
        <v>106</v>
      </c>
      <c r="E4" t="s">
        <v>108</v>
      </c>
      <c r="F4" s="3" t="s">
        <v>109</v>
      </c>
      <c r="G4" s="3" t="s">
        <v>115</v>
      </c>
      <c r="H4" s="3" t="s">
        <v>199</v>
      </c>
      <c r="I4" s="3" t="s">
        <v>202</v>
      </c>
      <c r="J4" s="3" t="s">
        <v>205</v>
      </c>
      <c r="K4" s="58">
        <v>8</v>
      </c>
      <c r="L4" s="58">
        <v>256</v>
      </c>
      <c r="M4" s="3" t="s">
        <v>208</v>
      </c>
      <c r="N4" s="3" t="s">
        <v>211</v>
      </c>
      <c r="O4" s="3" t="s">
        <v>219</v>
      </c>
      <c r="P4" t="s">
        <v>221</v>
      </c>
      <c r="Q4"/>
    </row>
    <row r="5" spans="1:25" ht="15.45" customHeight="1">
      <c r="A5" s="57" t="str">
        <f ca="1">HYPERLINK("https://japancatalog.dell.com/desktops/result/"&amp;INDIRECT("G"&amp;ROW()),"見積へGo")</f>
        <v>見積へGo</v>
      </c>
      <c r="B5" s="3" t="s">
        <v>104</v>
      </c>
      <c r="C5" s="1" t="s">
        <v>105</v>
      </c>
      <c r="D5" t="s">
        <v>106</v>
      </c>
      <c r="E5" t="s">
        <v>108</v>
      </c>
      <c r="F5" s="3" t="s">
        <v>109</v>
      </c>
      <c r="G5" s="3" t="s">
        <v>116</v>
      </c>
      <c r="H5" s="3" t="s">
        <v>199</v>
      </c>
      <c r="I5" s="3" t="s">
        <v>202</v>
      </c>
      <c r="J5" s="3" t="s">
        <v>205</v>
      </c>
      <c r="K5" s="58">
        <v>8</v>
      </c>
      <c r="L5" s="58">
        <v>256</v>
      </c>
      <c r="M5" s="3" t="s">
        <v>208</v>
      </c>
      <c r="N5" s="3" t="s">
        <v>212</v>
      </c>
      <c r="O5" s="3" t="s">
        <v>219</v>
      </c>
      <c r="P5" t="s">
        <v>221</v>
      </c>
      <c r="Q5"/>
    </row>
    <row r="6" spans="1:25" ht="15.45" customHeight="1">
      <c r="A6" s="57" t="str">
        <f ca="1">HYPERLINK("https://japancatalog.dell.com/desktops/result/"&amp;INDIRECT("G"&amp;ROW()),"見積へGo")</f>
        <v>見積へGo</v>
      </c>
      <c r="B6" s="3" t="s">
        <v>104</v>
      </c>
      <c r="C6" s="1" t="s">
        <v>105</v>
      </c>
      <c r="D6" t="s">
        <v>106</v>
      </c>
      <c r="E6" t="s">
        <v>108</v>
      </c>
      <c r="F6" s="3" t="s">
        <v>109</v>
      </c>
      <c r="G6" s="3" t="s">
        <v>117</v>
      </c>
      <c r="H6" s="3" t="s">
        <v>199</v>
      </c>
      <c r="I6" s="3" t="s">
        <v>202</v>
      </c>
      <c r="J6" s="3" t="s">
        <v>205</v>
      </c>
      <c r="K6" s="58">
        <v>8</v>
      </c>
      <c r="L6" s="58">
        <v>256</v>
      </c>
      <c r="M6" s="3" t="s">
        <v>208</v>
      </c>
      <c r="N6" s="3" t="s">
        <v>213</v>
      </c>
      <c r="O6" s="3" t="s">
        <v>219</v>
      </c>
      <c r="P6" t="s">
        <v>221</v>
      </c>
      <c r="Q6"/>
    </row>
    <row r="7" spans="1:25" ht="15.45" customHeight="1">
      <c r="A7" s="57" t="str">
        <f ca="1">HYPERLINK("https://japancatalog.dell.com/desktops/result/"&amp;INDIRECT("G"&amp;ROW()),"見積へGo")</f>
        <v>見積へGo</v>
      </c>
      <c r="B7" s="3" t="s">
        <v>104</v>
      </c>
      <c r="C7" s="1" t="s">
        <v>105</v>
      </c>
      <c r="D7" t="s">
        <v>106</v>
      </c>
      <c r="E7" t="s">
        <v>108</v>
      </c>
      <c r="F7" s="3" t="s">
        <v>109</v>
      </c>
      <c r="G7" s="3" t="s">
        <v>118</v>
      </c>
      <c r="H7" s="3" t="s">
        <v>199</v>
      </c>
      <c r="I7" s="3" t="s">
        <v>202</v>
      </c>
      <c r="J7" s="3" t="s">
        <v>206</v>
      </c>
      <c r="K7" s="58">
        <v>8</v>
      </c>
      <c r="L7" s="58">
        <v>256</v>
      </c>
      <c r="M7" s="3" t="s">
        <v>208</v>
      </c>
      <c r="N7" s="3" t="s">
        <v>211</v>
      </c>
      <c r="O7" s="3" t="s">
        <v>219</v>
      </c>
      <c r="P7" t="s">
        <v>221</v>
      </c>
      <c r="Q7"/>
    </row>
    <row r="8" spans="1:25" ht="15.45" customHeight="1">
      <c r="A8" s="57" t="str">
        <f ca="1">HYPERLINK("https://japancatalog.dell.com/desktops/result/"&amp;INDIRECT("G"&amp;ROW()),"見積へGo")</f>
        <v>見積へGo</v>
      </c>
      <c r="B8" s="3" t="s">
        <v>104</v>
      </c>
      <c r="C8" s="1" t="s">
        <v>105</v>
      </c>
      <c r="D8" t="s">
        <v>106</v>
      </c>
      <c r="E8" t="s">
        <v>108</v>
      </c>
      <c r="F8" s="3" t="s">
        <v>109</v>
      </c>
      <c r="G8" s="3" t="s">
        <v>119</v>
      </c>
      <c r="H8" s="3" t="s">
        <v>199</v>
      </c>
      <c r="I8" s="3" t="s">
        <v>202</v>
      </c>
      <c r="J8" s="3" t="s">
        <v>206</v>
      </c>
      <c r="K8" s="58">
        <v>8</v>
      </c>
      <c r="L8" s="58">
        <v>256</v>
      </c>
      <c r="M8" s="3" t="s">
        <v>208</v>
      </c>
      <c r="N8" s="3" t="s">
        <v>212</v>
      </c>
      <c r="O8" s="3" t="s">
        <v>219</v>
      </c>
      <c r="P8" t="s">
        <v>221</v>
      </c>
      <c r="Q8"/>
    </row>
    <row r="9" spans="1:25" ht="15.45" customHeight="1">
      <c r="A9" s="57" t="str">
        <f ca="1">HYPERLINK("https://japancatalog.dell.com/desktops/result/"&amp;INDIRECT("G"&amp;ROW()),"見積へGo")</f>
        <v>見積へGo</v>
      </c>
      <c r="B9" s="3" t="s">
        <v>104</v>
      </c>
      <c r="C9" s="1" t="s">
        <v>105</v>
      </c>
      <c r="D9" t="s">
        <v>106</v>
      </c>
      <c r="E9" t="s">
        <v>108</v>
      </c>
      <c r="F9" s="3" t="s">
        <v>109</v>
      </c>
      <c r="G9" s="3" t="s">
        <v>120</v>
      </c>
      <c r="H9" s="3" t="s">
        <v>199</v>
      </c>
      <c r="I9" s="3" t="s">
        <v>202</v>
      </c>
      <c r="J9" s="3" t="s">
        <v>206</v>
      </c>
      <c r="K9" s="58">
        <v>8</v>
      </c>
      <c r="L9" s="58">
        <v>256</v>
      </c>
      <c r="M9" s="3" t="s">
        <v>208</v>
      </c>
      <c r="N9" s="3" t="s">
        <v>213</v>
      </c>
      <c r="O9" s="3" t="s">
        <v>219</v>
      </c>
      <c r="P9" t="s">
        <v>221</v>
      </c>
      <c r="Q9"/>
    </row>
    <row r="10" spans="1:25" ht="15.45" customHeight="1">
      <c r="A10" s="57" t="str">
        <f ca="1">HYPERLINK("https://japancatalog.dell.com/desktops/result/"&amp;INDIRECT("G"&amp;ROW()),"見積へGo")</f>
        <v>見積へGo</v>
      </c>
      <c r="B10" s="3" t="s">
        <v>104</v>
      </c>
      <c r="C10" s="1" t="s">
        <v>105</v>
      </c>
      <c r="D10" t="s">
        <v>106</v>
      </c>
      <c r="E10" t="s">
        <v>108</v>
      </c>
      <c r="F10" s="3" t="s">
        <v>109</v>
      </c>
      <c r="G10" s="3" t="s">
        <v>121</v>
      </c>
      <c r="H10" s="3" t="s">
        <v>199</v>
      </c>
      <c r="I10" s="3" t="s">
        <v>202</v>
      </c>
      <c r="J10" s="3" t="s">
        <v>206</v>
      </c>
      <c r="K10" s="58">
        <v>8</v>
      </c>
      <c r="L10" s="58">
        <v>512</v>
      </c>
      <c r="M10" s="3" t="s">
        <v>208</v>
      </c>
      <c r="N10" s="3" t="s">
        <v>211</v>
      </c>
      <c r="O10" s="3" t="s">
        <v>219</v>
      </c>
      <c r="P10" t="s">
        <v>221</v>
      </c>
      <c r="Q10"/>
    </row>
    <row r="11" spans="1:25" ht="15.45" customHeight="1">
      <c r="A11" s="57" t="str">
        <f ca="1">HYPERLINK("https://japancatalog.dell.com/desktops/result/"&amp;INDIRECT("G"&amp;ROW()),"見積へGo")</f>
        <v>見積へGo</v>
      </c>
      <c r="B11" s="3" t="s">
        <v>104</v>
      </c>
      <c r="C11" s="1" t="s">
        <v>105</v>
      </c>
      <c r="D11" t="s">
        <v>106</v>
      </c>
      <c r="E11" t="s">
        <v>108</v>
      </c>
      <c r="F11" s="3" t="s">
        <v>109</v>
      </c>
      <c r="G11" s="3" t="s">
        <v>122</v>
      </c>
      <c r="H11" s="3" t="s">
        <v>199</v>
      </c>
      <c r="I11" s="3" t="s">
        <v>202</v>
      </c>
      <c r="J11" s="3" t="s">
        <v>206</v>
      </c>
      <c r="K11" s="58">
        <v>8</v>
      </c>
      <c r="L11" s="58">
        <v>512</v>
      </c>
      <c r="M11" s="3" t="s">
        <v>208</v>
      </c>
      <c r="N11" s="3" t="s">
        <v>212</v>
      </c>
      <c r="O11" s="3" t="s">
        <v>219</v>
      </c>
      <c r="P11" t="s">
        <v>221</v>
      </c>
      <c r="Q11"/>
    </row>
    <row r="12" spans="1:25" ht="15.45" customHeight="1">
      <c r="A12" s="57" t="str">
        <f ca="1">HYPERLINK("https://japancatalog.dell.com/desktops/result/"&amp;INDIRECT("G"&amp;ROW()),"見積へGo")</f>
        <v>見積へGo</v>
      </c>
      <c r="B12" s="3" t="s">
        <v>104</v>
      </c>
      <c r="C12" s="1" t="s">
        <v>105</v>
      </c>
      <c r="D12" t="s">
        <v>106</v>
      </c>
      <c r="E12" t="s">
        <v>108</v>
      </c>
      <c r="F12" s="3" t="s">
        <v>109</v>
      </c>
      <c r="G12" s="3" t="s">
        <v>123</v>
      </c>
      <c r="H12" s="3" t="s">
        <v>199</v>
      </c>
      <c r="I12" s="3" t="s">
        <v>202</v>
      </c>
      <c r="J12" s="3" t="s">
        <v>206</v>
      </c>
      <c r="K12" s="58">
        <v>8</v>
      </c>
      <c r="L12" s="58">
        <v>512</v>
      </c>
      <c r="M12" s="3" t="s">
        <v>208</v>
      </c>
      <c r="N12" s="3" t="s">
        <v>213</v>
      </c>
      <c r="O12" s="3" t="s">
        <v>219</v>
      </c>
      <c r="P12" t="s">
        <v>221</v>
      </c>
      <c r="Q12"/>
    </row>
    <row r="13" spans="1:25" ht="15.45" customHeight="1">
      <c r="A13" s="57" t="str">
        <f ca="1">HYPERLINK("https://japancatalog.dell.com/desktops/result/"&amp;INDIRECT("G"&amp;ROW()),"見積へGo")</f>
        <v>見積へGo</v>
      </c>
      <c r="B13" s="3" t="s">
        <v>104</v>
      </c>
      <c r="C13" s="1" t="s">
        <v>105</v>
      </c>
      <c r="D13" t="s">
        <v>106</v>
      </c>
      <c r="E13" t="s">
        <v>108</v>
      </c>
      <c r="F13" s="3" t="s">
        <v>109</v>
      </c>
      <c r="G13" s="3" t="s">
        <v>124</v>
      </c>
      <c r="H13" s="3" t="s">
        <v>199</v>
      </c>
      <c r="I13" s="3" t="s">
        <v>202</v>
      </c>
      <c r="J13" s="3" t="s">
        <v>206</v>
      </c>
      <c r="K13" s="58">
        <v>16</v>
      </c>
      <c r="L13" s="58">
        <v>256</v>
      </c>
      <c r="M13" s="3" t="s">
        <v>208</v>
      </c>
      <c r="N13" s="3" t="s">
        <v>211</v>
      </c>
      <c r="O13" s="3" t="s">
        <v>219</v>
      </c>
      <c r="P13" t="s">
        <v>221</v>
      </c>
      <c r="Q13"/>
    </row>
    <row r="14" spans="1:25" ht="15.45" customHeight="1">
      <c r="A14" s="57" t="str">
        <f ca="1">HYPERLINK("https://japancatalog.dell.com/desktops/result/"&amp;INDIRECT("G"&amp;ROW()),"見積へGo")</f>
        <v>見積へGo</v>
      </c>
      <c r="B14" s="3" t="s">
        <v>104</v>
      </c>
      <c r="C14" s="1" t="s">
        <v>105</v>
      </c>
      <c r="D14" t="s">
        <v>106</v>
      </c>
      <c r="E14" t="s">
        <v>108</v>
      </c>
      <c r="F14" s="3" t="s">
        <v>109</v>
      </c>
      <c r="G14" s="3" t="s">
        <v>125</v>
      </c>
      <c r="H14" s="3" t="s">
        <v>199</v>
      </c>
      <c r="I14" s="3" t="s">
        <v>202</v>
      </c>
      <c r="J14" s="3" t="s">
        <v>206</v>
      </c>
      <c r="K14" s="58">
        <v>16</v>
      </c>
      <c r="L14" s="58">
        <v>256</v>
      </c>
      <c r="M14" s="3" t="s">
        <v>208</v>
      </c>
      <c r="N14" s="3" t="s">
        <v>212</v>
      </c>
      <c r="O14" s="3" t="s">
        <v>219</v>
      </c>
      <c r="P14" t="s">
        <v>221</v>
      </c>
      <c r="Q14"/>
    </row>
    <row r="15" spans="1:25" ht="15.45" customHeight="1">
      <c r="A15" s="57" t="str">
        <f ca="1">HYPERLINK("https://japancatalog.dell.com/desktops/result/"&amp;INDIRECT("G"&amp;ROW()),"見積へGo")</f>
        <v>見積へGo</v>
      </c>
      <c r="B15" s="3" t="s">
        <v>104</v>
      </c>
      <c r="C15" s="1" t="s">
        <v>105</v>
      </c>
      <c r="D15" t="s">
        <v>106</v>
      </c>
      <c r="E15" t="s">
        <v>108</v>
      </c>
      <c r="F15" s="3" t="s">
        <v>109</v>
      </c>
      <c r="G15" s="3" t="s">
        <v>126</v>
      </c>
      <c r="H15" s="3" t="s">
        <v>199</v>
      </c>
      <c r="I15" s="3" t="s">
        <v>202</v>
      </c>
      <c r="J15" s="3" t="s">
        <v>206</v>
      </c>
      <c r="K15" s="58">
        <v>16</v>
      </c>
      <c r="L15" s="58">
        <v>256</v>
      </c>
      <c r="M15" s="3" t="s">
        <v>208</v>
      </c>
      <c r="N15" s="3" t="s">
        <v>213</v>
      </c>
      <c r="O15" s="3" t="s">
        <v>219</v>
      </c>
      <c r="P15" t="s">
        <v>221</v>
      </c>
      <c r="Q15"/>
    </row>
    <row r="16" spans="1:25" ht="15.45" customHeight="1">
      <c r="A16" s="57" t="str">
        <f ca="1">HYPERLINK("https://japancatalog.dell.com/desktops/result/"&amp;INDIRECT("G"&amp;ROW()),"見積へGo")</f>
        <v>見積へGo</v>
      </c>
      <c r="B16" s="3" t="s">
        <v>104</v>
      </c>
      <c r="C16" s="1" t="s">
        <v>105</v>
      </c>
      <c r="D16" t="s">
        <v>106</v>
      </c>
      <c r="E16" t="s">
        <v>108</v>
      </c>
      <c r="F16" s="3" t="s">
        <v>109</v>
      </c>
      <c r="G16" s="3" t="s">
        <v>127</v>
      </c>
      <c r="H16" s="3" t="s">
        <v>199</v>
      </c>
      <c r="I16" s="3" t="s">
        <v>202</v>
      </c>
      <c r="J16" s="3" t="s">
        <v>206</v>
      </c>
      <c r="K16" s="58">
        <v>16</v>
      </c>
      <c r="L16" s="58">
        <v>512</v>
      </c>
      <c r="M16" s="3" t="s">
        <v>208</v>
      </c>
      <c r="N16" s="3" t="s">
        <v>211</v>
      </c>
      <c r="O16" s="3" t="s">
        <v>219</v>
      </c>
      <c r="P16" t="s">
        <v>221</v>
      </c>
      <c r="Q16"/>
    </row>
    <row r="17" spans="1:17" ht="15.45" customHeight="1">
      <c r="A17" s="57" t="str">
        <f ca="1">HYPERLINK("https://japancatalog.dell.com/desktops/result/"&amp;INDIRECT("G"&amp;ROW()),"見積へGo")</f>
        <v>見積へGo</v>
      </c>
      <c r="B17" s="3" t="s">
        <v>104</v>
      </c>
      <c r="C17" s="1" t="s">
        <v>105</v>
      </c>
      <c r="D17" t="s">
        <v>106</v>
      </c>
      <c r="E17" t="s">
        <v>108</v>
      </c>
      <c r="F17" s="3" t="s">
        <v>109</v>
      </c>
      <c r="G17" s="3" t="s">
        <v>128</v>
      </c>
      <c r="H17" s="3" t="s">
        <v>199</v>
      </c>
      <c r="I17" s="3" t="s">
        <v>202</v>
      </c>
      <c r="J17" s="3" t="s">
        <v>206</v>
      </c>
      <c r="K17" s="58">
        <v>16</v>
      </c>
      <c r="L17" s="58">
        <v>512</v>
      </c>
      <c r="M17" s="3" t="s">
        <v>208</v>
      </c>
      <c r="N17" s="3" t="s">
        <v>212</v>
      </c>
      <c r="O17" s="3" t="s">
        <v>219</v>
      </c>
      <c r="P17" t="s">
        <v>221</v>
      </c>
      <c r="Q17"/>
    </row>
    <row r="18" spans="1:17" ht="15.45" customHeight="1">
      <c r="A18" s="57" t="str">
        <f ca="1">HYPERLINK("https://japancatalog.dell.com/desktops/result/"&amp;INDIRECT("G"&amp;ROW()),"見積へGo")</f>
        <v>見積へGo</v>
      </c>
      <c r="B18" s="3" t="s">
        <v>104</v>
      </c>
      <c r="C18" s="1" t="s">
        <v>105</v>
      </c>
      <c r="D18" t="s">
        <v>106</v>
      </c>
      <c r="E18" t="s">
        <v>108</v>
      </c>
      <c r="F18" s="3" t="s">
        <v>109</v>
      </c>
      <c r="G18" s="3" t="s">
        <v>129</v>
      </c>
      <c r="H18" s="3" t="s">
        <v>199</v>
      </c>
      <c r="I18" s="3" t="s">
        <v>202</v>
      </c>
      <c r="J18" s="3" t="s">
        <v>206</v>
      </c>
      <c r="K18" s="58">
        <v>16</v>
      </c>
      <c r="L18" s="58">
        <v>512</v>
      </c>
      <c r="M18" s="3" t="s">
        <v>208</v>
      </c>
      <c r="N18" s="3" t="s">
        <v>213</v>
      </c>
      <c r="O18" s="3" t="s">
        <v>219</v>
      </c>
      <c r="P18" t="s">
        <v>221</v>
      </c>
      <c r="Q18"/>
    </row>
    <row r="19" spans="1:17" ht="15.45" customHeight="1">
      <c r="A19" s="57" t="str">
        <f ca="1">HYPERLINK("https://japancatalog.dell.com/desktops/result/"&amp;INDIRECT("G"&amp;ROW()),"見積へGo")</f>
        <v>見積へGo</v>
      </c>
      <c r="B19" s="3" t="s">
        <v>104</v>
      </c>
      <c r="C19" s="1" t="s">
        <v>105</v>
      </c>
      <c r="D19" t="s">
        <v>106</v>
      </c>
      <c r="E19" t="s">
        <v>108</v>
      </c>
      <c r="F19" s="3" t="s">
        <v>110</v>
      </c>
      <c r="G19" s="3" t="s">
        <v>130</v>
      </c>
      <c r="H19" s="3" t="s">
        <v>200</v>
      </c>
      <c r="I19" s="3" t="s">
        <v>203</v>
      </c>
      <c r="J19" s="3" t="s">
        <v>206</v>
      </c>
      <c r="K19" s="58">
        <v>8</v>
      </c>
      <c r="L19" s="58">
        <v>256</v>
      </c>
      <c r="M19" s="3" t="s">
        <v>209</v>
      </c>
      <c r="N19" s="3" t="s">
        <v>211</v>
      </c>
      <c r="O19" s="3" t="s">
        <v>220</v>
      </c>
      <c r="P19" t="s">
        <v>221</v>
      </c>
      <c r="Q19"/>
    </row>
    <row r="20" spans="1:17" ht="15.45" customHeight="1">
      <c r="A20" s="57" t="str">
        <f ca="1">HYPERLINK("https://japancatalog.dell.com/desktops/result/"&amp;INDIRECT("G"&amp;ROW()),"見積へGo")</f>
        <v>見積へGo</v>
      </c>
      <c r="B20" s="3" t="s">
        <v>104</v>
      </c>
      <c r="C20" s="1" t="s">
        <v>105</v>
      </c>
      <c r="D20" t="s">
        <v>106</v>
      </c>
      <c r="E20" t="s">
        <v>108</v>
      </c>
      <c r="F20" s="3" t="s">
        <v>110</v>
      </c>
      <c r="G20" s="3" t="s">
        <v>131</v>
      </c>
      <c r="H20" s="3" t="s">
        <v>200</v>
      </c>
      <c r="I20" s="3" t="s">
        <v>203</v>
      </c>
      <c r="J20" s="3" t="s">
        <v>206</v>
      </c>
      <c r="K20" s="58">
        <v>8</v>
      </c>
      <c r="L20" s="58">
        <v>256</v>
      </c>
      <c r="M20" s="3" t="s">
        <v>209</v>
      </c>
      <c r="N20" s="3" t="s">
        <v>214</v>
      </c>
      <c r="O20" s="3" t="s">
        <v>220</v>
      </c>
      <c r="P20" t="s">
        <v>221</v>
      </c>
      <c r="Q20"/>
    </row>
    <row r="21" spans="1:17" ht="15.45" customHeight="1">
      <c r="A21" s="57" t="str">
        <f ca="1">HYPERLINK("https://japancatalog.dell.com/desktops/result/"&amp;INDIRECT("G"&amp;ROW()),"見積へGo")</f>
        <v>見積へGo</v>
      </c>
      <c r="B21" s="3" t="s">
        <v>104</v>
      </c>
      <c r="C21" s="1" t="s">
        <v>105</v>
      </c>
      <c r="D21" t="s">
        <v>106</v>
      </c>
      <c r="E21" t="s">
        <v>108</v>
      </c>
      <c r="F21" s="3" t="s">
        <v>110</v>
      </c>
      <c r="G21" s="3" t="s">
        <v>132</v>
      </c>
      <c r="H21" s="3" t="s">
        <v>200</v>
      </c>
      <c r="I21" s="3" t="s">
        <v>203</v>
      </c>
      <c r="J21" s="3" t="s">
        <v>206</v>
      </c>
      <c r="K21" s="58">
        <v>8</v>
      </c>
      <c r="L21" s="58">
        <v>256</v>
      </c>
      <c r="M21" s="3" t="s">
        <v>209</v>
      </c>
      <c r="N21" s="3" t="s">
        <v>215</v>
      </c>
      <c r="O21" s="3" t="s">
        <v>220</v>
      </c>
      <c r="P21" t="s">
        <v>221</v>
      </c>
      <c r="Q21"/>
    </row>
    <row r="22" spans="1:17" ht="15.45" customHeight="1">
      <c r="A22" s="57" t="str">
        <f ca="1">HYPERLINK("https://japancatalog.dell.com/desktops/result/"&amp;INDIRECT("G"&amp;ROW()),"見積へGo")</f>
        <v>見積へGo</v>
      </c>
      <c r="B22" s="3" t="s">
        <v>104</v>
      </c>
      <c r="C22" s="1" t="s">
        <v>105</v>
      </c>
      <c r="D22" t="s">
        <v>106</v>
      </c>
      <c r="E22" t="s">
        <v>108</v>
      </c>
      <c r="F22" s="3" t="s">
        <v>110</v>
      </c>
      <c r="G22" s="3" t="s">
        <v>133</v>
      </c>
      <c r="H22" s="3" t="s">
        <v>200</v>
      </c>
      <c r="I22" s="3" t="s">
        <v>203</v>
      </c>
      <c r="J22" s="3" t="s">
        <v>206</v>
      </c>
      <c r="K22" s="58">
        <v>16</v>
      </c>
      <c r="L22" s="58">
        <v>256</v>
      </c>
      <c r="M22" s="3" t="s">
        <v>209</v>
      </c>
      <c r="N22" s="3" t="s">
        <v>211</v>
      </c>
      <c r="O22" s="3" t="s">
        <v>220</v>
      </c>
      <c r="P22" t="s">
        <v>221</v>
      </c>
      <c r="Q22"/>
    </row>
    <row r="23" spans="1:17" ht="15.45" customHeight="1">
      <c r="A23" s="57" t="str">
        <f ca="1">HYPERLINK("https://japancatalog.dell.com/desktops/result/"&amp;INDIRECT("G"&amp;ROW()),"見積へGo")</f>
        <v>見積へGo</v>
      </c>
      <c r="B23" s="3" t="s">
        <v>104</v>
      </c>
      <c r="C23" s="1" t="s">
        <v>105</v>
      </c>
      <c r="D23" t="s">
        <v>106</v>
      </c>
      <c r="E23" t="s">
        <v>108</v>
      </c>
      <c r="F23" s="3" t="s">
        <v>110</v>
      </c>
      <c r="G23" s="3" t="s">
        <v>134</v>
      </c>
      <c r="H23" s="3" t="s">
        <v>200</v>
      </c>
      <c r="I23" s="3" t="s">
        <v>203</v>
      </c>
      <c r="J23" s="3" t="s">
        <v>206</v>
      </c>
      <c r="K23" s="58">
        <v>16</v>
      </c>
      <c r="L23" s="58">
        <v>256</v>
      </c>
      <c r="M23" s="3" t="s">
        <v>209</v>
      </c>
      <c r="N23" s="3" t="s">
        <v>214</v>
      </c>
      <c r="O23" s="3" t="s">
        <v>220</v>
      </c>
      <c r="P23" t="s">
        <v>221</v>
      </c>
      <c r="Q23"/>
    </row>
    <row r="24" spans="1:17" ht="15.45" customHeight="1">
      <c r="A24" s="57" t="str">
        <f ca="1">HYPERLINK("https://japancatalog.dell.com/desktops/result/"&amp;INDIRECT("G"&amp;ROW()),"見積へGo")</f>
        <v>見積へGo</v>
      </c>
      <c r="B24" s="3" t="s">
        <v>104</v>
      </c>
      <c r="C24" s="1" t="s">
        <v>105</v>
      </c>
      <c r="D24" t="s">
        <v>106</v>
      </c>
      <c r="E24" t="s">
        <v>108</v>
      </c>
      <c r="F24" s="3" t="s">
        <v>110</v>
      </c>
      <c r="G24" s="3" t="s">
        <v>135</v>
      </c>
      <c r="H24" s="3" t="s">
        <v>200</v>
      </c>
      <c r="I24" s="3" t="s">
        <v>203</v>
      </c>
      <c r="J24" s="3" t="s">
        <v>206</v>
      </c>
      <c r="K24" s="58">
        <v>16</v>
      </c>
      <c r="L24" s="58">
        <v>256</v>
      </c>
      <c r="M24" s="3" t="s">
        <v>209</v>
      </c>
      <c r="N24" s="3" t="s">
        <v>215</v>
      </c>
      <c r="O24" s="3" t="s">
        <v>220</v>
      </c>
      <c r="P24" t="s">
        <v>221</v>
      </c>
      <c r="Q24"/>
    </row>
    <row r="25" spans="1:17" ht="15.45" customHeight="1">
      <c r="A25" s="57" t="str">
        <f ca="1">HYPERLINK("https://japancatalog.dell.com/desktops/result/"&amp;INDIRECT("G"&amp;ROW()),"見積へGo")</f>
        <v>見積へGo</v>
      </c>
      <c r="B25" s="3" t="s">
        <v>104</v>
      </c>
      <c r="C25" s="1" t="s">
        <v>105</v>
      </c>
      <c r="D25" t="s">
        <v>106</v>
      </c>
      <c r="E25" t="s">
        <v>108</v>
      </c>
      <c r="F25" s="3" t="s">
        <v>111</v>
      </c>
      <c r="G25" s="3" t="s">
        <v>136</v>
      </c>
      <c r="H25" s="3" t="s">
        <v>200</v>
      </c>
      <c r="I25" s="3" t="s">
        <v>202</v>
      </c>
      <c r="J25" s="3" t="s">
        <v>205</v>
      </c>
      <c r="K25" s="58">
        <v>8</v>
      </c>
      <c r="L25" s="58">
        <v>256</v>
      </c>
      <c r="M25" s="3" t="s">
        <v>210</v>
      </c>
      <c r="N25" s="3" t="s">
        <v>211</v>
      </c>
      <c r="O25" s="3" t="s">
        <v>219</v>
      </c>
      <c r="P25" t="s">
        <v>221</v>
      </c>
      <c r="Q25"/>
    </row>
    <row r="26" spans="1:17" ht="15.45" customHeight="1">
      <c r="A26" s="57" t="str">
        <f ca="1">HYPERLINK("https://japancatalog.dell.com/desktops/result/"&amp;INDIRECT("G"&amp;ROW()),"見積へGo")</f>
        <v>見積へGo</v>
      </c>
      <c r="B26" s="3" t="s">
        <v>104</v>
      </c>
      <c r="C26" s="1" t="s">
        <v>105</v>
      </c>
      <c r="D26" t="s">
        <v>106</v>
      </c>
      <c r="E26" t="s">
        <v>108</v>
      </c>
      <c r="F26" s="3" t="s">
        <v>111</v>
      </c>
      <c r="G26" s="3" t="s">
        <v>137</v>
      </c>
      <c r="H26" s="3" t="s">
        <v>200</v>
      </c>
      <c r="I26" s="3" t="s">
        <v>202</v>
      </c>
      <c r="J26" s="3" t="s">
        <v>205</v>
      </c>
      <c r="K26" s="58">
        <v>8</v>
      </c>
      <c r="L26" s="58">
        <v>256</v>
      </c>
      <c r="M26" s="3" t="s">
        <v>210</v>
      </c>
      <c r="N26" s="3" t="s">
        <v>212</v>
      </c>
      <c r="O26" s="3" t="s">
        <v>219</v>
      </c>
      <c r="P26" t="s">
        <v>221</v>
      </c>
      <c r="Q26"/>
    </row>
    <row r="27" spans="1:17" ht="15.45" customHeight="1">
      <c r="A27" s="57" t="str">
        <f ca="1">HYPERLINK("https://japancatalog.dell.com/desktops/result/"&amp;INDIRECT("G"&amp;ROW()),"見積へGo")</f>
        <v>見積へGo</v>
      </c>
      <c r="B27" s="3" t="s">
        <v>104</v>
      </c>
      <c r="C27" s="1" t="s">
        <v>105</v>
      </c>
      <c r="D27" t="s">
        <v>106</v>
      </c>
      <c r="E27" t="s">
        <v>108</v>
      </c>
      <c r="F27" s="3" t="s">
        <v>111</v>
      </c>
      <c r="G27" s="3" t="s">
        <v>138</v>
      </c>
      <c r="H27" s="3" t="s">
        <v>200</v>
      </c>
      <c r="I27" s="3" t="s">
        <v>202</v>
      </c>
      <c r="J27" s="3" t="s">
        <v>205</v>
      </c>
      <c r="K27" s="58">
        <v>8</v>
      </c>
      <c r="L27" s="58">
        <v>256</v>
      </c>
      <c r="M27" s="3" t="s">
        <v>210</v>
      </c>
      <c r="N27" s="3" t="s">
        <v>213</v>
      </c>
      <c r="O27" s="3" t="s">
        <v>219</v>
      </c>
      <c r="P27" t="s">
        <v>221</v>
      </c>
      <c r="Q27"/>
    </row>
    <row r="28" spans="1:17" ht="15.45" customHeight="1">
      <c r="A28" s="57" t="str">
        <f ca="1">HYPERLINK("https://japancatalog.dell.com/desktops/result/"&amp;INDIRECT("G"&amp;ROW()),"見積へGo")</f>
        <v>見積へGo</v>
      </c>
      <c r="B28" s="3" t="s">
        <v>104</v>
      </c>
      <c r="C28" s="1" t="s">
        <v>105</v>
      </c>
      <c r="D28" t="s">
        <v>106</v>
      </c>
      <c r="E28" t="s">
        <v>108</v>
      </c>
      <c r="F28" s="3" t="s">
        <v>111</v>
      </c>
      <c r="G28" s="3" t="s">
        <v>139</v>
      </c>
      <c r="H28" s="3" t="s">
        <v>200</v>
      </c>
      <c r="I28" s="3" t="s">
        <v>202</v>
      </c>
      <c r="J28" s="3" t="s">
        <v>205</v>
      </c>
      <c r="K28" s="58">
        <v>8</v>
      </c>
      <c r="L28" s="58">
        <v>256</v>
      </c>
      <c r="M28" s="3" t="s">
        <v>210</v>
      </c>
      <c r="N28" s="3" t="s">
        <v>211</v>
      </c>
      <c r="O28" s="3" t="s">
        <v>219</v>
      </c>
      <c r="P28" t="s">
        <v>221</v>
      </c>
      <c r="Q28"/>
    </row>
    <row r="29" spans="1:17" ht="15.45" customHeight="1">
      <c r="A29" s="57" t="str">
        <f ca="1">HYPERLINK("https://japancatalog.dell.com/desktops/result/"&amp;INDIRECT("G"&amp;ROW()),"見積へGo")</f>
        <v>見積へGo</v>
      </c>
      <c r="B29" s="3" t="s">
        <v>104</v>
      </c>
      <c r="C29" s="1" t="s">
        <v>105</v>
      </c>
      <c r="D29" t="s">
        <v>106</v>
      </c>
      <c r="E29" t="s">
        <v>108</v>
      </c>
      <c r="F29" s="3" t="s">
        <v>111</v>
      </c>
      <c r="G29" s="3" t="s">
        <v>140</v>
      </c>
      <c r="H29" s="3" t="s">
        <v>200</v>
      </c>
      <c r="I29" s="3" t="s">
        <v>202</v>
      </c>
      <c r="J29" s="3" t="s">
        <v>205</v>
      </c>
      <c r="K29" s="58">
        <v>8</v>
      </c>
      <c r="L29" s="58">
        <v>256</v>
      </c>
      <c r="M29" s="3" t="s">
        <v>210</v>
      </c>
      <c r="N29" s="3" t="s">
        <v>212</v>
      </c>
      <c r="O29" s="3" t="s">
        <v>219</v>
      </c>
      <c r="P29" t="s">
        <v>221</v>
      </c>
      <c r="Q29"/>
    </row>
    <row r="30" spans="1:17" ht="15.45" customHeight="1">
      <c r="A30" s="57" t="str">
        <f ca="1">HYPERLINK("https://japancatalog.dell.com/desktops/result/"&amp;INDIRECT("G"&amp;ROW()),"見積へGo")</f>
        <v>見積へGo</v>
      </c>
      <c r="B30" s="3" t="s">
        <v>104</v>
      </c>
      <c r="C30" s="1" t="s">
        <v>105</v>
      </c>
      <c r="D30" t="s">
        <v>106</v>
      </c>
      <c r="E30" t="s">
        <v>108</v>
      </c>
      <c r="F30" s="3" t="s">
        <v>111</v>
      </c>
      <c r="G30" s="3" t="s">
        <v>141</v>
      </c>
      <c r="H30" s="3" t="s">
        <v>200</v>
      </c>
      <c r="I30" s="3" t="s">
        <v>202</v>
      </c>
      <c r="J30" s="3" t="s">
        <v>205</v>
      </c>
      <c r="K30" s="58">
        <v>8</v>
      </c>
      <c r="L30" s="58">
        <v>256</v>
      </c>
      <c r="M30" s="3" t="s">
        <v>210</v>
      </c>
      <c r="N30" s="3" t="s">
        <v>213</v>
      </c>
      <c r="O30" s="3" t="s">
        <v>219</v>
      </c>
      <c r="P30" t="s">
        <v>221</v>
      </c>
      <c r="Q30"/>
    </row>
    <row r="31" spans="1:17" ht="15.45" customHeight="1">
      <c r="A31" s="57" t="str">
        <f ca="1">HYPERLINK("https://japancatalog.dell.com/desktops/result/"&amp;INDIRECT("G"&amp;ROW()),"見積へGo")</f>
        <v>見積へGo</v>
      </c>
      <c r="B31" s="3" t="s">
        <v>104</v>
      </c>
      <c r="C31" s="1" t="s">
        <v>105</v>
      </c>
      <c r="D31" t="s">
        <v>106</v>
      </c>
      <c r="E31" t="s">
        <v>108</v>
      </c>
      <c r="F31" s="3" t="s">
        <v>111</v>
      </c>
      <c r="G31" s="3" t="s">
        <v>142</v>
      </c>
      <c r="H31" s="3" t="s">
        <v>200</v>
      </c>
      <c r="I31" s="3" t="s">
        <v>202</v>
      </c>
      <c r="J31" s="3" t="s">
        <v>206</v>
      </c>
      <c r="K31" s="58">
        <v>8</v>
      </c>
      <c r="L31" s="58">
        <v>256</v>
      </c>
      <c r="M31" s="3" t="s">
        <v>210</v>
      </c>
      <c r="N31" s="3" t="s">
        <v>211</v>
      </c>
      <c r="O31" s="3" t="s">
        <v>219</v>
      </c>
      <c r="P31" t="s">
        <v>221</v>
      </c>
      <c r="Q31"/>
    </row>
    <row r="32" spans="1:17" ht="15.45" customHeight="1">
      <c r="A32" s="57" t="str">
        <f ca="1">HYPERLINK("https://japancatalog.dell.com/desktops/result/"&amp;INDIRECT("G"&amp;ROW()),"見積へGo")</f>
        <v>見積へGo</v>
      </c>
      <c r="B32" s="3" t="s">
        <v>104</v>
      </c>
      <c r="C32" s="1" t="s">
        <v>105</v>
      </c>
      <c r="D32" t="s">
        <v>106</v>
      </c>
      <c r="E32" t="s">
        <v>108</v>
      </c>
      <c r="F32" s="3" t="s">
        <v>111</v>
      </c>
      <c r="G32" s="3" t="s">
        <v>143</v>
      </c>
      <c r="H32" s="3" t="s">
        <v>200</v>
      </c>
      <c r="I32" s="3" t="s">
        <v>202</v>
      </c>
      <c r="J32" s="3" t="s">
        <v>206</v>
      </c>
      <c r="K32" s="58">
        <v>8</v>
      </c>
      <c r="L32" s="58">
        <v>256</v>
      </c>
      <c r="M32" s="3" t="s">
        <v>210</v>
      </c>
      <c r="N32" s="3" t="s">
        <v>212</v>
      </c>
      <c r="O32" s="3" t="s">
        <v>219</v>
      </c>
      <c r="P32" t="s">
        <v>221</v>
      </c>
      <c r="Q32"/>
    </row>
    <row r="33" spans="1:17" ht="15.45" customHeight="1">
      <c r="A33" s="57" t="str">
        <f ca="1">HYPERLINK("https://japancatalog.dell.com/desktops/result/"&amp;INDIRECT("G"&amp;ROW()),"見積へGo")</f>
        <v>見積へGo</v>
      </c>
      <c r="B33" s="3" t="s">
        <v>104</v>
      </c>
      <c r="C33" s="1" t="s">
        <v>105</v>
      </c>
      <c r="D33" t="s">
        <v>106</v>
      </c>
      <c r="E33" t="s">
        <v>108</v>
      </c>
      <c r="F33" s="3" t="s">
        <v>111</v>
      </c>
      <c r="G33" s="3" t="s">
        <v>144</v>
      </c>
      <c r="H33" s="3" t="s">
        <v>200</v>
      </c>
      <c r="I33" s="3" t="s">
        <v>202</v>
      </c>
      <c r="J33" s="3" t="s">
        <v>206</v>
      </c>
      <c r="K33" s="58">
        <v>8</v>
      </c>
      <c r="L33" s="58">
        <v>256</v>
      </c>
      <c r="M33" s="3" t="s">
        <v>210</v>
      </c>
      <c r="N33" s="3" t="s">
        <v>213</v>
      </c>
      <c r="O33" s="3" t="s">
        <v>219</v>
      </c>
      <c r="P33" t="s">
        <v>221</v>
      </c>
      <c r="Q33"/>
    </row>
    <row r="34" spans="1:17" ht="15.45" customHeight="1">
      <c r="A34" s="57" t="str">
        <f ca="1">HYPERLINK("https://japancatalog.dell.com/desktops/result/"&amp;INDIRECT("G"&amp;ROW()),"見積へGo")</f>
        <v>見積へGo</v>
      </c>
      <c r="B34" s="3" t="s">
        <v>104</v>
      </c>
      <c r="C34" s="1" t="s">
        <v>105</v>
      </c>
      <c r="D34" t="s">
        <v>106</v>
      </c>
      <c r="E34" t="s">
        <v>108</v>
      </c>
      <c r="F34" s="3" t="s">
        <v>111</v>
      </c>
      <c r="G34" s="3" t="s">
        <v>145</v>
      </c>
      <c r="H34" s="3" t="s">
        <v>200</v>
      </c>
      <c r="I34" s="3" t="s">
        <v>202</v>
      </c>
      <c r="J34" s="3" t="s">
        <v>206</v>
      </c>
      <c r="K34" s="58">
        <v>8</v>
      </c>
      <c r="L34" s="58">
        <v>256</v>
      </c>
      <c r="M34" s="3" t="s">
        <v>210</v>
      </c>
      <c r="N34" s="3" t="s">
        <v>211</v>
      </c>
      <c r="O34" s="3" t="s">
        <v>219</v>
      </c>
      <c r="P34" t="s">
        <v>222</v>
      </c>
      <c r="Q34"/>
    </row>
    <row r="35" spans="1:17" ht="15.45" customHeight="1">
      <c r="A35" s="57" t="str">
        <f ca="1">HYPERLINK("https://japancatalog.dell.com/desktops/result/"&amp;INDIRECT("G"&amp;ROW()),"見積へGo")</f>
        <v>見積へGo</v>
      </c>
      <c r="B35" s="3" t="s">
        <v>104</v>
      </c>
      <c r="C35" s="1" t="s">
        <v>105</v>
      </c>
      <c r="D35" t="s">
        <v>106</v>
      </c>
      <c r="E35" t="s">
        <v>108</v>
      </c>
      <c r="F35" s="3" t="s">
        <v>111</v>
      </c>
      <c r="G35" s="3" t="s">
        <v>146</v>
      </c>
      <c r="H35" s="3" t="s">
        <v>200</v>
      </c>
      <c r="I35" s="3" t="s">
        <v>202</v>
      </c>
      <c r="J35" s="3" t="s">
        <v>206</v>
      </c>
      <c r="K35" s="58">
        <v>8</v>
      </c>
      <c r="L35" s="58">
        <v>256</v>
      </c>
      <c r="M35" s="3" t="s">
        <v>210</v>
      </c>
      <c r="N35" s="3" t="s">
        <v>212</v>
      </c>
      <c r="O35" s="3" t="s">
        <v>219</v>
      </c>
      <c r="P35" t="s">
        <v>222</v>
      </c>
      <c r="Q35"/>
    </row>
    <row r="36" spans="1:17" ht="15.45" customHeight="1">
      <c r="A36" s="57" t="str">
        <f ca="1">HYPERLINK("https://japancatalog.dell.com/desktops/result/"&amp;INDIRECT("G"&amp;ROW()),"見積へGo")</f>
        <v>見積へGo</v>
      </c>
      <c r="B36" s="3" t="s">
        <v>104</v>
      </c>
      <c r="C36" s="1" t="s">
        <v>105</v>
      </c>
      <c r="D36" t="s">
        <v>106</v>
      </c>
      <c r="E36" t="s">
        <v>108</v>
      </c>
      <c r="F36" s="3" t="s">
        <v>111</v>
      </c>
      <c r="G36" s="3" t="s">
        <v>147</v>
      </c>
      <c r="H36" s="3" t="s">
        <v>200</v>
      </c>
      <c r="I36" s="3" t="s">
        <v>202</v>
      </c>
      <c r="J36" s="3" t="s">
        <v>206</v>
      </c>
      <c r="K36" s="58">
        <v>8</v>
      </c>
      <c r="L36" s="58">
        <v>256</v>
      </c>
      <c r="M36" s="3" t="s">
        <v>210</v>
      </c>
      <c r="N36" s="3" t="s">
        <v>213</v>
      </c>
      <c r="O36" s="3" t="s">
        <v>219</v>
      </c>
      <c r="P36" t="s">
        <v>222</v>
      </c>
      <c r="Q36"/>
    </row>
    <row r="37" spans="1:17" ht="15.45" customHeight="1">
      <c r="A37" s="57" t="str">
        <f ca="1">HYPERLINK("https://japancatalog.dell.com/desktops/result/"&amp;INDIRECT("G"&amp;ROW()),"見積へGo")</f>
        <v>見積へGo</v>
      </c>
      <c r="B37" s="3" t="s">
        <v>104</v>
      </c>
      <c r="C37" s="1" t="s">
        <v>105</v>
      </c>
      <c r="D37" t="s">
        <v>106</v>
      </c>
      <c r="E37" t="s">
        <v>108</v>
      </c>
      <c r="F37" s="3" t="s">
        <v>111</v>
      </c>
      <c r="G37" s="3" t="s">
        <v>148</v>
      </c>
      <c r="H37" s="3" t="s">
        <v>200</v>
      </c>
      <c r="I37" s="3" t="s">
        <v>202</v>
      </c>
      <c r="J37" s="3" t="s">
        <v>206</v>
      </c>
      <c r="K37" s="58">
        <v>16</v>
      </c>
      <c r="L37" s="58">
        <v>256</v>
      </c>
      <c r="M37" s="3" t="s">
        <v>210</v>
      </c>
      <c r="N37" s="3" t="s">
        <v>211</v>
      </c>
      <c r="O37" s="3" t="s">
        <v>219</v>
      </c>
      <c r="P37" t="s">
        <v>221</v>
      </c>
      <c r="Q37"/>
    </row>
    <row r="38" spans="1:17" ht="15.45" customHeight="1">
      <c r="A38" s="57" t="str">
        <f ca="1">HYPERLINK("https://japancatalog.dell.com/desktops/result/"&amp;INDIRECT("G"&amp;ROW()),"見積へGo")</f>
        <v>見積へGo</v>
      </c>
      <c r="B38" s="3" t="s">
        <v>104</v>
      </c>
      <c r="C38" s="1" t="s">
        <v>105</v>
      </c>
      <c r="D38" t="s">
        <v>106</v>
      </c>
      <c r="E38" t="s">
        <v>108</v>
      </c>
      <c r="F38" s="3" t="s">
        <v>111</v>
      </c>
      <c r="G38" s="3" t="s">
        <v>149</v>
      </c>
      <c r="H38" s="3" t="s">
        <v>200</v>
      </c>
      <c r="I38" s="3" t="s">
        <v>202</v>
      </c>
      <c r="J38" s="3" t="s">
        <v>206</v>
      </c>
      <c r="K38" s="58">
        <v>16</v>
      </c>
      <c r="L38" s="58">
        <v>256</v>
      </c>
      <c r="M38" s="3" t="s">
        <v>210</v>
      </c>
      <c r="N38" s="3" t="s">
        <v>212</v>
      </c>
      <c r="O38" s="3" t="s">
        <v>219</v>
      </c>
      <c r="P38" t="s">
        <v>221</v>
      </c>
      <c r="Q38"/>
    </row>
    <row r="39" spans="1:17" ht="15.45" customHeight="1">
      <c r="A39" s="57" t="str">
        <f ca="1">HYPERLINK("https://japancatalog.dell.com/desktops/result/"&amp;INDIRECT("G"&amp;ROW()),"見積へGo")</f>
        <v>見積へGo</v>
      </c>
      <c r="B39" s="3" t="s">
        <v>104</v>
      </c>
      <c r="C39" s="1" t="s">
        <v>105</v>
      </c>
      <c r="D39" t="s">
        <v>106</v>
      </c>
      <c r="E39" t="s">
        <v>108</v>
      </c>
      <c r="F39" s="3" t="s">
        <v>111</v>
      </c>
      <c r="G39" s="3" t="s">
        <v>150</v>
      </c>
      <c r="H39" s="3" t="s">
        <v>200</v>
      </c>
      <c r="I39" s="3" t="s">
        <v>202</v>
      </c>
      <c r="J39" s="3" t="s">
        <v>206</v>
      </c>
      <c r="K39" s="58">
        <v>16</v>
      </c>
      <c r="L39" s="58">
        <v>256</v>
      </c>
      <c r="M39" s="3" t="s">
        <v>210</v>
      </c>
      <c r="N39" s="3" t="s">
        <v>213</v>
      </c>
      <c r="O39" s="3" t="s">
        <v>219</v>
      </c>
      <c r="P39" t="s">
        <v>221</v>
      </c>
      <c r="Q39"/>
    </row>
    <row r="40" spans="1:17" ht="15.45" customHeight="1">
      <c r="A40" s="57" t="str">
        <f ca="1">HYPERLINK("https://japancatalog.dell.com/desktops/result/"&amp;INDIRECT("G"&amp;ROW()),"見積へGo")</f>
        <v>見積へGo</v>
      </c>
      <c r="B40" s="3" t="s">
        <v>104</v>
      </c>
      <c r="C40" s="1" t="s">
        <v>105</v>
      </c>
      <c r="D40" t="s">
        <v>106</v>
      </c>
      <c r="E40" t="s">
        <v>108</v>
      </c>
      <c r="F40" s="3" t="s">
        <v>111</v>
      </c>
      <c r="G40" s="3" t="s">
        <v>151</v>
      </c>
      <c r="H40" s="3" t="s">
        <v>200</v>
      </c>
      <c r="I40" s="3" t="s">
        <v>202</v>
      </c>
      <c r="J40" s="3" t="s">
        <v>206</v>
      </c>
      <c r="K40" s="58">
        <v>16</v>
      </c>
      <c r="L40" s="58">
        <v>256</v>
      </c>
      <c r="M40" s="3" t="s">
        <v>210</v>
      </c>
      <c r="N40" s="3" t="s">
        <v>211</v>
      </c>
      <c r="O40" s="3" t="s">
        <v>219</v>
      </c>
      <c r="P40" t="s">
        <v>222</v>
      </c>
      <c r="Q40"/>
    </row>
    <row r="41" spans="1:17" ht="15.45" customHeight="1">
      <c r="A41" s="57" t="str">
        <f ca="1">HYPERLINK("https://japancatalog.dell.com/desktops/result/"&amp;INDIRECT("G"&amp;ROW()),"見積へGo")</f>
        <v>見積へGo</v>
      </c>
      <c r="B41" s="3" t="s">
        <v>104</v>
      </c>
      <c r="C41" s="1" t="s">
        <v>105</v>
      </c>
      <c r="D41" t="s">
        <v>106</v>
      </c>
      <c r="E41" t="s">
        <v>108</v>
      </c>
      <c r="F41" s="3" t="s">
        <v>111</v>
      </c>
      <c r="G41" s="3" t="s">
        <v>152</v>
      </c>
      <c r="H41" s="3" t="s">
        <v>200</v>
      </c>
      <c r="I41" s="3" t="s">
        <v>202</v>
      </c>
      <c r="J41" s="3" t="s">
        <v>206</v>
      </c>
      <c r="K41" s="58">
        <v>16</v>
      </c>
      <c r="L41" s="58">
        <v>256</v>
      </c>
      <c r="M41" s="3" t="s">
        <v>210</v>
      </c>
      <c r="N41" s="3" t="s">
        <v>212</v>
      </c>
      <c r="O41" s="3" t="s">
        <v>219</v>
      </c>
      <c r="P41" t="s">
        <v>222</v>
      </c>
      <c r="Q41"/>
    </row>
    <row r="42" spans="1:17" ht="15.45" customHeight="1">
      <c r="A42" s="57" t="str">
        <f ca="1">HYPERLINK("https://japancatalog.dell.com/desktops/result/"&amp;INDIRECT("G"&amp;ROW()),"見積へGo")</f>
        <v>見積へGo</v>
      </c>
      <c r="B42" s="3" t="s">
        <v>104</v>
      </c>
      <c r="C42" s="1" t="s">
        <v>105</v>
      </c>
      <c r="D42" t="s">
        <v>106</v>
      </c>
      <c r="E42" t="s">
        <v>108</v>
      </c>
      <c r="F42" s="3" t="s">
        <v>111</v>
      </c>
      <c r="G42" s="3" t="s">
        <v>153</v>
      </c>
      <c r="H42" s="3" t="s">
        <v>200</v>
      </c>
      <c r="I42" s="3" t="s">
        <v>202</v>
      </c>
      <c r="J42" s="3" t="s">
        <v>206</v>
      </c>
      <c r="K42" s="58">
        <v>16</v>
      </c>
      <c r="L42" s="58">
        <v>256</v>
      </c>
      <c r="M42" s="3" t="s">
        <v>210</v>
      </c>
      <c r="N42" s="3" t="s">
        <v>213</v>
      </c>
      <c r="O42" s="3" t="s">
        <v>219</v>
      </c>
      <c r="P42" t="s">
        <v>222</v>
      </c>
      <c r="Q42"/>
    </row>
    <row r="43" spans="1:17" ht="15.45" customHeight="1">
      <c r="A43" s="57" t="str">
        <f ca="1">HYPERLINK("https://japancatalog.dell.com/desktops/result/"&amp;INDIRECT("G"&amp;ROW()),"見積へGo")</f>
        <v>見積へGo</v>
      </c>
      <c r="B43" s="3" t="s">
        <v>104</v>
      </c>
      <c r="C43" s="1" t="s">
        <v>105</v>
      </c>
      <c r="D43" t="s">
        <v>107</v>
      </c>
      <c r="E43" t="s">
        <v>108</v>
      </c>
      <c r="F43" s="3" t="s">
        <v>112</v>
      </c>
      <c r="G43" s="3" t="s">
        <v>154</v>
      </c>
      <c r="H43" s="3" t="s">
        <v>200</v>
      </c>
      <c r="I43" s="3" t="s">
        <v>202</v>
      </c>
      <c r="J43" s="3" t="s">
        <v>205</v>
      </c>
      <c r="K43" s="58">
        <v>8</v>
      </c>
      <c r="L43" s="58">
        <v>256</v>
      </c>
      <c r="M43" s="3" t="s">
        <v>209</v>
      </c>
      <c r="N43" s="3" t="s">
        <v>211</v>
      </c>
      <c r="O43" s="3" t="s">
        <v>219</v>
      </c>
      <c r="P43" t="s">
        <v>221</v>
      </c>
      <c r="Q43"/>
    </row>
    <row r="44" spans="1:17" ht="15.45" customHeight="1">
      <c r="A44" s="57" t="str">
        <f ca="1">HYPERLINK("https://japancatalog.dell.com/desktops/result/"&amp;INDIRECT("G"&amp;ROW()),"見積へGo")</f>
        <v>見積へGo</v>
      </c>
      <c r="B44" s="3" t="s">
        <v>104</v>
      </c>
      <c r="C44" s="1" t="s">
        <v>105</v>
      </c>
      <c r="D44" t="s">
        <v>107</v>
      </c>
      <c r="E44" t="s">
        <v>108</v>
      </c>
      <c r="F44" s="3" t="s">
        <v>112</v>
      </c>
      <c r="G44" s="3" t="s">
        <v>155</v>
      </c>
      <c r="H44" s="3" t="s">
        <v>200</v>
      </c>
      <c r="I44" s="3" t="s">
        <v>202</v>
      </c>
      <c r="J44" s="3" t="s">
        <v>205</v>
      </c>
      <c r="K44" s="58">
        <v>8</v>
      </c>
      <c r="L44" s="58">
        <v>256</v>
      </c>
      <c r="M44" s="3" t="s">
        <v>209</v>
      </c>
      <c r="N44" s="3" t="s">
        <v>216</v>
      </c>
      <c r="O44" s="3" t="s">
        <v>219</v>
      </c>
      <c r="P44" t="s">
        <v>221</v>
      </c>
      <c r="Q44"/>
    </row>
    <row r="45" spans="1:17" ht="15.45" customHeight="1">
      <c r="A45" s="57" t="str">
        <f ca="1">HYPERLINK("https://japancatalog.dell.com/desktops/result/"&amp;INDIRECT("G"&amp;ROW()),"見積へGo")</f>
        <v>見積へGo</v>
      </c>
      <c r="B45" s="3" t="s">
        <v>104</v>
      </c>
      <c r="C45" s="1" t="s">
        <v>105</v>
      </c>
      <c r="D45" t="s">
        <v>107</v>
      </c>
      <c r="E45" t="s">
        <v>108</v>
      </c>
      <c r="F45" s="3" t="s">
        <v>112</v>
      </c>
      <c r="G45" s="3" t="s">
        <v>156</v>
      </c>
      <c r="H45" s="3" t="s">
        <v>200</v>
      </c>
      <c r="I45" s="3" t="s">
        <v>202</v>
      </c>
      <c r="J45" s="3" t="s">
        <v>205</v>
      </c>
      <c r="K45" s="58">
        <v>8</v>
      </c>
      <c r="L45" s="58">
        <v>256</v>
      </c>
      <c r="M45" s="3" t="s">
        <v>209</v>
      </c>
      <c r="N45" s="3" t="s">
        <v>217</v>
      </c>
      <c r="O45" s="3" t="s">
        <v>219</v>
      </c>
      <c r="P45" t="s">
        <v>221</v>
      </c>
      <c r="Q45"/>
    </row>
    <row r="46" spans="1:17" ht="15.45" customHeight="1">
      <c r="A46" s="57" t="str">
        <f ca="1">HYPERLINK("https://japancatalog.dell.com/desktops/result/"&amp;INDIRECT("G"&amp;ROW()),"見積へGo")</f>
        <v>見積へGo</v>
      </c>
      <c r="B46" s="3" t="s">
        <v>104</v>
      </c>
      <c r="C46" s="1" t="s">
        <v>105</v>
      </c>
      <c r="D46" t="s">
        <v>107</v>
      </c>
      <c r="E46" t="s">
        <v>108</v>
      </c>
      <c r="F46" s="3" t="s">
        <v>112</v>
      </c>
      <c r="G46" s="3" t="s">
        <v>157</v>
      </c>
      <c r="H46" s="3" t="s">
        <v>200</v>
      </c>
      <c r="I46" s="3" t="s">
        <v>202</v>
      </c>
      <c r="J46" s="3" t="s">
        <v>206</v>
      </c>
      <c r="K46" s="58">
        <v>8</v>
      </c>
      <c r="L46" s="58">
        <v>256</v>
      </c>
      <c r="M46" s="3" t="s">
        <v>209</v>
      </c>
      <c r="N46" s="3" t="s">
        <v>211</v>
      </c>
      <c r="O46" s="3" t="s">
        <v>219</v>
      </c>
      <c r="P46" t="s">
        <v>221</v>
      </c>
      <c r="Q46"/>
    </row>
    <row r="47" spans="1:17" ht="15.45" customHeight="1">
      <c r="A47" s="57" t="str">
        <f ca="1">HYPERLINK("https://japancatalog.dell.com/desktops/result/"&amp;INDIRECT("G"&amp;ROW()),"見積へGo")</f>
        <v>見積へGo</v>
      </c>
      <c r="B47" s="3" t="s">
        <v>104</v>
      </c>
      <c r="C47" s="1" t="s">
        <v>105</v>
      </c>
      <c r="D47" t="s">
        <v>107</v>
      </c>
      <c r="E47" t="s">
        <v>108</v>
      </c>
      <c r="F47" s="3" t="s">
        <v>112</v>
      </c>
      <c r="G47" s="3" t="s">
        <v>158</v>
      </c>
      <c r="H47" s="3" t="s">
        <v>200</v>
      </c>
      <c r="I47" s="3" t="s">
        <v>202</v>
      </c>
      <c r="J47" s="3" t="s">
        <v>206</v>
      </c>
      <c r="K47" s="58">
        <v>8</v>
      </c>
      <c r="L47" s="58">
        <v>256</v>
      </c>
      <c r="M47" s="3" t="s">
        <v>209</v>
      </c>
      <c r="N47" s="3" t="s">
        <v>216</v>
      </c>
      <c r="O47" s="3" t="s">
        <v>219</v>
      </c>
      <c r="P47" t="s">
        <v>221</v>
      </c>
      <c r="Q47"/>
    </row>
    <row r="48" spans="1:17" ht="15.45" customHeight="1">
      <c r="A48" s="57" t="str">
        <f ca="1">HYPERLINK("https://japancatalog.dell.com/desktops/result/"&amp;INDIRECT("G"&amp;ROW()),"見積へGo")</f>
        <v>見積へGo</v>
      </c>
      <c r="B48" s="3" t="s">
        <v>104</v>
      </c>
      <c r="C48" s="1" t="s">
        <v>105</v>
      </c>
      <c r="D48" t="s">
        <v>107</v>
      </c>
      <c r="E48" t="s">
        <v>108</v>
      </c>
      <c r="F48" s="3" t="s">
        <v>112</v>
      </c>
      <c r="G48" s="3" t="s">
        <v>159</v>
      </c>
      <c r="H48" s="3" t="s">
        <v>200</v>
      </c>
      <c r="I48" s="3" t="s">
        <v>202</v>
      </c>
      <c r="J48" s="3" t="s">
        <v>206</v>
      </c>
      <c r="K48" s="58">
        <v>8</v>
      </c>
      <c r="L48" s="58">
        <v>256</v>
      </c>
      <c r="M48" s="3" t="s">
        <v>209</v>
      </c>
      <c r="N48" s="3" t="s">
        <v>217</v>
      </c>
      <c r="O48" s="3" t="s">
        <v>219</v>
      </c>
      <c r="P48" t="s">
        <v>221</v>
      </c>
      <c r="Q48"/>
    </row>
    <row r="49" spans="1:17" ht="15.45" customHeight="1">
      <c r="A49" s="57" t="str">
        <f ca="1">HYPERLINK("https://japancatalog.dell.com/desktops/result/"&amp;INDIRECT("G"&amp;ROW()),"見積へGo")</f>
        <v>見積へGo</v>
      </c>
      <c r="B49" s="3" t="s">
        <v>104</v>
      </c>
      <c r="C49" s="1" t="s">
        <v>105</v>
      </c>
      <c r="D49" t="s">
        <v>107</v>
      </c>
      <c r="E49" t="s">
        <v>108</v>
      </c>
      <c r="F49" s="3" t="s">
        <v>112</v>
      </c>
      <c r="G49" s="3" t="s">
        <v>160</v>
      </c>
      <c r="H49" s="3" t="s">
        <v>200</v>
      </c>
      <c r="I49" s="3" t="s">
        <v>202</v>
      </c>
      <c r="J49" s="3" t="s">
        <v>206</v>
      </c>
      <c r="K49" s="58">
        <v>8</v>
      </c>
      <c r="L49" s="58">
        <v>512</v>
      </c>
      <c r="M49" s="3" t="s">
        <v>209</v>
      </c>
      <c r="N49" s="3" t="s">
        <v>211</v>
      </c>
      <c r="O49" s="3" t="s">
        <v>219</v>
      </c>
      <c r="P49" t="s">
        <v>221</v>
      </c>
      <c r="Q49"/>
    </row>
    <row r="50" spans="1:17" ht="15.45" customHeight="1">
      <c r="A50" s="57" t="str">
        <f ca="1">HYPERLINK("https://japancatalog.dell.com/desktops/result/"&amp;INDIRECT("G"&amp;ROW()),"見積へGo")</f>
        <v>見積へGo</v>
      </c>
      <c r="B50" s="3" t="s">
        <v>104</v>
      </c>
      <c r="C50" s="1" t="s">
        <v>105</v>
      </c>
      <c r="D50" t="s">
        <v>107</v>
      </c>
      <c r="E50" t="s">
        <v>108</v>
      </c>
      <c r="F50" s="3" t="s">
        <v>112</v>
      </c>
      <c r="G50" s="3" t="s">
        <v>161</v>
      </c>
      <c r="H50" s="3" t="s">
        <v>200</v>
      </c>
      <c r="I50" s="3" t="s">
        <v>202</v>
      </c>
      <c r="J50" s="3" t="s">
        <v>206</v>
      </c>
      <c r="K50" s="58">
        <v>8</v>
      </c>
      <c r="L50" s="58">
        <v>512</v>
      </c>
      <c r="M50" s="3" t="s">
        <v>209</v>
      </c>
      <c r="N50" s="3" t="s">
        <v>216</v>
      </c>
      <c r="O50" s="3" t="s">
        <v>219</v>
      </c>
      <c r="P50" t="s">
        <v>221</v>
      </c>
      <c r="Q50"/>
    </row>
    <row r="51" spans="1:17" ht="15.45" customHeight="1">
      <c r="A51" s="57" t="str">
        <f ca="1">HYPERLINK("https://japancatalog.dell.com/desktops/result/"&amp;INDIRECT("G"&amp;ROW()),"見積へGo")</f>
        <v>見積へGo</v>
      </c>
      <c r="B51" s="3" t="s">
        <v>104</v>
      </c>
      <c r="C51" s="1" t="s">
        <v>105</v>
      </c>
      <c r="D51" t="s">
        <v>107</v>
      </c>
      <c r="E51" t="s">
        <v>108</v>
      </c>
      <c r="F51" s="3" t="s">
        <v>112</v>
      </c>
      <c r="G51" s="3" t="s">
        <v>162</v>
      </c>
      <c r="H51" s="3" t="s">
        <v>200</v>
      </c>
      <c r="I51" s="3" t="s">
        <v>202</v>
      </c>
      <c r="J51" s="3" t="s">
        <v>206</v>
      </c>
      <c r="K51" s="58">
        <v>8</v>
      </c>
      <c r="L51" s="58">
        <v>512</v>
      </c>
      <c r="M51" s="3" t="s">
        <v>209</v>
      </c>
      <c r="N51" s="3" t="s">
        <v>217</v>
      </c>
      <c r="O51" s="3" t="s">
        <v>219</v>
      </c>
      <c r="P51" t="s">
        <v>221</v>
      </c>
      <c r="Q51"/>
    </row>
    <row r="52" spans="1:17" ht="15.45" customHeight="1">
      <c r="A52" s="57" t="str">
        <f ca="1">HYPERLINK("https://japancatalog.dell.com/desktops/result/"&amp;INDIRECT("G"&amp;ROW()),"見積へGo")</f>
        <v>見積へGo</v>
      </c>
      <c r="B52" s="3" t="s">
        <v>104</v>
      </c>
      <c r="C52" s="1" t="s">
        <v>105</v>
      </c>
      <c r="D52" t="s">
        <v>107</v>
      </c>
      <c r="E52" t="s">
        <v>108</v>
      </c>
      <c r="F52" s="3" t="s">
        <v>112</v>
      </c>
      <c r="G52" s="3" t="s">
        <v>163</v>
      </c>
      <c r="H52" s="3" t="s">
        <v>200</v>
      </c>
      <c r="I52" s="3" t="s">
        <v>202</v>
      </c>
      <c r="J52" s="3" t="s">
        <v>206</v>
      </c>
      <c r="K52" s="58">
        <v>16</v>
      </c>
      <c r="L52" s="58">
        <v>256</v>
      </c>
      <c r="M52" s="3" t="s">
        <v>209</v>
      </c>
      <c r="N52" s="3" t="s">
        <v>211</v>
      </c>
      <c r="O52" s="3" t="s">
        <v>219</v>
      </c>
      <c r="P52" t="s">
        <v>221</v>
      </c>
      <c r="Q52"/>
    </row>
    <row r="53" spans="1:17" ht="15.45" customHeight="1">
      <c r="A53" s="57" t="str">
        <f ca="1">HYPERLINK("https://japancatalog.dell.com/desktops/result/"&amp;INDIRECT("G"&amp;ROW()),"見積へGo")</f>
        <v>見積へGo</v>
      </c>
      <c r="B53" s="3" t="s">
        <v>104</v>
      </c>
      <c r="C53" s="1" t="s">
        <v>105</v>
      </c>
      <c r="D53" t="s">
        <v>107</v>
      </c>
      <c r="E53" t="s">
        <v>108</v>
      </c>
      <c r="F53" s="3" t="s">
        <v>112</v>
      </c>
      <c r="G53" s="3" t="s">
        <v>164</v>
      </c>
      <c r="H53" s="3" t="s">
        <v>200</v>
      </c>
      <c r="I53" s="3" t="s">
        <v>202</v>
      </c>
      <c r="J53" s="3" t="s">
        <v>206</v>
      </c>
      <c r="K53" s="58">
        <v>16</v>
      </c>
      <c r="L53" s="58">
        <v>256</v>
      </c>
      <c r="M53" s="3" t="s">
        <v>209</v>
      </c>
      <c r="N53" s="3" t="s">
        <v>216</v>
      </c>
      <c r="O53" s="3" t="s">
        <v>219</v>
      </c>
      <c r="P53" t="s">
        <v>221</v>
      </c>
      <c r="Q53"/>
    </row>
    <row r="54" spans="1:17" ht="15.45" customHeight="1">
      <c r="A54" s="57" t="str">
        <f ca="1">HYPERLINK("https://japancatalog.dell.com/desktops/result/"&amp;INDIRECT("G"&amp;ROW()),"見積へGo")</f>
        <v>見積へGo</v>
      </c>
      <c r="B54" s="3" t="s">
        <v>104</v>
      </c>
      <c r="C54" s="1" t="s">
        <v>105</v>
      </c>
      <c r="D54" t="s">
        <v>107</v>
      </c>
      <c r="E54" t="s">
        <v>108</v>
      </c>
      <c r="F54" s="3" t="s">
        <v>112</v>
      </c>
      <c r="G54" s="3" t="s">
        <v>165</v>
      </c>
      <c r="H54" s="3" t="s">
        <v>200</v>
      </c>
      <c r="I54" s="3" t="s">
        <v>202</v>
      </c>
      <c r="J54" s="3" t="s">
        <v>206</v>
      </c>
      <c r="K54" s="58">
        <v>16</v>
      </c>
      <c r="L54" s="58">
        <v>256</v>
      </c>
      <c r="M54" s="3" t="s">
        <v>209</v>
      </c>
      <c r="N54" s="3" t="s">
        <v>217</v>
      </c>
      <c r="O54" s="3" t="s">
        <v>219</v>
      </c>
      <c r="P54" t="s">
        <v>221</v>
      </c>
      <c r="Q54"/>
    </row>
    <row r="55" spans="1:17" ht="15.45" customHeight="1">
      <c r="A55" s="57" t="str">
        <f ca="1">HYPERLINK("https://japancatalog.dell.com/desktops/result/"&amp;INDIRECT("G"&amp;ROW()),"見積へGo")</f>
        <v>見積へGo</v>
      </c>
      <c r="B55" s="3" t="s">
        <v>104</v>
      </c>
      <c r="C55" s="1" t="s">
        <v>105</v>
      </c>
      <c r="D55" t="s">
        <v>107</v>
      </c>
      <c r="E55" t="s">
        <v>108</v>
      </c>
      <c r="F55" s="3" t="s">
        <v>112</v>
      </c>
      <c r="G55" s="3" t="s">
        <v>166</v>
      </c>
      <c r="H55" s="3" t="s">
        <v>200</v>
      </c>
      <c r="I55" s="3" t="s">
        <v>202</v>
      </c>
      <c r="J55" s="3" t="s">
        <v>206</v>
      </c>
      <c r="K55" s="58">
        <v>16</v>
      </c>
      <c r="L55" s="58">
        <v>512</v>
      </c>
      <c r="M55" s="3" t="s">
        <v>209</v>
      </c>
      <c r="N55" s="3" t="s">
        <v>211</v>
      </c>
      <c r="O55" s="3" t="s">
        <v>219</v>
      </c>
      <c r="P55" t="s">
        <v>221</v>
      </c>
      <c r="Q55"/>
    </row>
    <row r="56" spans="1:17" ht="15.45" customHeight="1">
      <c r="A56" s="57" t="str">
        <f ca="1">HYPERLINK("https://japancatalog.dell.com/desktops/result/"&amp;INDIRECT("G"&amp;ROW()),"見積へGo")</f>
        <v>見積へGo</v>
      </c>
      <c r="B56" s="3" t="s">
        <v>104</v>
      </c>
      <c r="C56" s="1" t="s">
        <v>105</v>
      </c>
      <c r="D56" t="s">
        <v>107</v>
      </c>
      <c r="E56" t="s">
        <v>108</v>
      </c>
      <c r="F56" s="3" t="s">
        <v>112</v>
      </c>
      <c r="G56" s="3" t="s">
        <v>167</v>
      </c>
      <c r="H56" s="3" t="s">
        <v>200</v>
      </c>
      <c r="I56" s="3" t="s">
        <v>202</v>
      </c>
      <c r="J56" s="3" t="s">
        <v>206</v>
      </c>
      <c r="K56" s="58">
        <v>16</v>
      </c>
      <c r="L56" s="58">
        <v>512</v>
      </c>
      <c r="M56" s="3" t="s">
        <v>209</v>
      </c>
      <c r="N56" s="3" t="s">
        <v>216</v>
      </c>
      <c r="O56" s="3" t="s">
        <v>219</v>
      </c>
      <c r="P56" t="s">
        <v>221</v>
      </c>
      <c r="Q56"/>
    </row>
    <row r="57" spans="1:17" ht="15.45" customHeight="1">
      <c r="A57" s="57" t="str">
        <f ca="1">HYPERLINK("https://japancatalog.dell.com/desktops/result/"&amp;INDIRECT("G"&amp;ROW()),"見積へGo")</f>
        <v>見積へGo</v>
      </c>
      <c r="B57" s="3" t="s">
        <v>104</v>
      </c>
      <c r="C57" s="1" t="s">
        <v>105</v>
      </c>
      <c r="D57" t="s">
        <v>107</v>
      </c>
      <c r="E57" t="s">
        <v>108</v>
      </c>
      <c r="F57" s="3" t="s">
        <v>112</v>
      </c>
      <c r="G57" s="3" t="s">
        <v>168</v>
      </c>
      <c r="H57" s="3" t="s">
        <v>200</v>
      </c>
      <c r="I57" s="3" t="s">
        <v>202</v>
      </c>
      <c r="J57" s="3" t="s">
        <v>206</v>
      </c>
      <c r="K57" s="58">
        <v>16</v>
      </c>
      <c r="L57" s="58">
        <v>512</v>
      </c>
      <c r="M57" s="3" t="s">
        <v>209</v>
      </c>
      <c r="N57" s="3" t="s">
        <v>217</v>
      </c>
      <c r="O57" s="3" t="s">
        <v>219</v>
      </c>
      <c r="P57" t="s">
        <v>221</v>
      </c>
      <c r="Q57"/>
    </row>
    <row r="58" spans="1:17" ht="15.45" customHeight="1">
      <c r="A58" s="57" t="str">
        <f ca="1">HYPERLINK("https://japancatalog.dell.com/desktops/result/"&amp;INDIRECT("G"&amp;ROW()),"見積へGo")</f>
        <v>見積へGo</v>
      </c>
      <c r="B58" s="3" t="s">
        <v>104</v>
      </c>
      <c r="C58" s="1" t="s">
        <v>105</v>
      </c>
      <c r="D58" t="s">
        <v>107</v>
      </c>
      <c r="E58" t="s">
        <v>108</v>
      </c>
      <c r="F58" s="3" t="s">
        <v>113</v>
      </c>
      <c r="G58" s="3" t="s">
        <v>169</v>
      </c>
      <c r="H58" s="3" t="s">
        <v>200</v>
      </c>
      <c r="I58" s="3" t="s">
        <v>204</v>
      </c>
      <c r="J58" s="3" t="s">
        <v>206</v>
      </c>
      <c r="K58" s="58">
        <v>8</v>
      </c>
      <c r="L58" s="58">
        <v>256</v>
      </c>
      <c r="M58" s="3" t="s">
        <v>209</v>
      </c>
      <c r="N58" s="3" t="s">
        <v>211</v>
      </c>
      <c r="O58" s="3" t="s">
        <v>220</v>
      </c>
      <c r="P58" t="s">
        <v>221</v>
      </c>
      <c r="Q58"/>
    </row>
    <row r="59" spans="1:17" ht="15.45" customHeight="1">
      <c r="A59" s="57" t="str">
        <f ca="1">HYPERLINK("https://japancatalog.dell.com/desktops/result/"&amp;INDIRECT("G"&amp;ROW()),"見積へGo")</f>
        <v>見積へGo</v>
      </c>
      <c r="B59" s="3" t="s">
        <v>104</v>
      </c>
      <c r="C59" s="1" t="s">
        <v>105</v>
      </c>
      <c r="D59" t="s">
        <v>107</v>
      </c>
      <c r="E59" t="s">
        <v>108</v>
      </c>
      <c r="F59" s="3" t="s">
        <v>113</v>
      </c>
      <c r="G59" s="3" t="s">
        <v>170</v>
      </c>
      <c r="H59" s="3" t="s">
        <v>200</v>
      </c>
      <c r="I59" s="3" t="s">
        <v>204</v>
      </c>
      <c r="J59" s="3" t="s">
        <v>206</v>
      </c>
      <c r="K59" s="58">
        <v>8</v>
      </c>
      <c r="L59" s="58">
        <v>256</v>
      </c>
      <c r="M59" s="3" t="s">
        <v>209</v>
      </c>
      <c r="N59" s="3" t="s">
        <v>212</v>
      </c>
      <c r="O59" s="3" t="s">
        <v>220</v>
      </c>
      <c r="P59" t="s">
        <v>221</v>
      </c>
      <c r="Q59"/>
    </row>
    <row r="60" spans="1:17" ht="15.45" customHeight="1">
      <c r="A60" s="57" t="str">
        <f ca="1">HYPERLINK("https://japancatalog.dell.com/desktops/result/"&amp;INDIRECT("G"&amp;ROW()),"見積へGo")</f>
        <v>見積へGo</v>
      </c>
      <c r="B60" s="3" t="s">
        <v>104</v>
      </c>
      <c r="C60" s="1" t="s">
        <v>105</v>
      </c>
      <c r="D60" t="s">
        <v>107</v>
      </c>
      <c r="E60" t="s">
        <v>108</v>
      </c>
      <c r="F60" s="3" t="s">
        <v>113</v>
      </c>
      <c r="G60" s="3" t="s">
        <v>171</v>
      </c>
      <c r="H60" s="3" t="s">
        <v>200</v>
      </c>
      <c r="I60" s="3" t="s">
        <v>204</v>
      </c>
      <c r="J60" s="3" t="s">
        <v>206</v>
      </c>
      <c r="K60" s="58">
        <v>8</v>
      </c>
      <c r="L60" s="58">
        <v>256</v>
      </c>
      <c r="M60" s="3" t="s">
        <v>209</v>
      </c>
      <c r="N60" s="3" t="s">
        <v>213</v>
      </c>
      <c r="O60" s="3" t="s">
        <v>220</v>
      </c>
      <c r="P60" t="s">
        <v>221</v>
      </c>
      <c r="Q60"/>
    </row>
    <row r="61" spans="1:17" ht="15.45" customHeight="1">
      <c r="A61" s="57" t="str">
        <f ca="1">HYPERLINK("https://japancatalog.dell.com/desktops/result/"&amp;INDIRECT("G"&amp;ROW()),"見積へGo")</f>
        <v>見積へGo</v>
      </c>
      <c r="B61" s="3" t="s">
        <v>104</v>
      </c>
      <c r="C61" s="1" t="s">
        <v>105</v>
      </c>
      <c r="D61" t="s">
        <v>107</v>
      </c>
      <c r="E61" t="s">
        <v>108</v>
      </c>
      <c r="F61" s="3" t="s">
        <v>113</v>
      </c>
      <c r="G61" s="3" t="s">
        <v>172</v>
      </c>
      <c r="H61" s="3" t="s">
        <v>200</v>
      </c>
      <c r="I61" s="3" t="s">
        <v>204</v>
      </c>
      <c r="J61" s="3" t="s">
        <v>206</v>
      </c>
      <c r="K61" s="58">
        <v>16</v>
      </c>
      <c r="L61" s="58">
        <v>256</v>
      </c>
      <c r="M61" s="3" t="s">
        <v>209</v>
      </c>
      <c r="N61" s="3" t="s">
        <v>211</v>
      </c>
      <c r="O61" s="3" t="s">
        <v>220</v>
      </c>
      <c r="P61" t="s">
        <v>221</v>
      </c>
      <c r="Q61"/>
    </row>
    <row r="62" spans="1:17" ht="15.45" customHeight="1">
      <c r="A62" s="57" t="str">
        <f ca="1">HYPERLINK("https://japancatalog.dell.com/desktops/result/"&amp;INDIRECT("G"&amp;ROW()),"見積へGo")</f>
        <v>見積へGo</v>
      </c>
      <c r="B62" s="3" t="s">
        <v>104</v>
      </c>
      <c r="C62" s="1" t="s">
        <v>105</v>
      </c>
      <c r="D62" t="s">
        <v>107</v>
      </c>
      <c r="E62" t="s">
        <v>108</v>
      </c>
      <c r="F62" s="3" t="s">
        <v>113</v>
      </c>
      <c r="G62" s="3" t="s">
        <v>173</v>
      </c>
      <c r="H62" s="3" t="s">
        <v>200</v>
      </c>
      <c r="I62" s="3" t="s">
        <v>204</v>
      </c>
      <c r="J62" s="3" t="s">
        <v>206</v>
      </c>
      <c r="K62" s="58">
        <v>16</v>
      </c>
      <c r="L62" s="58">
        <v>256</v>
      </c>
      <c r="M62" s="3" t="s">
        <v>209</v>
      </c>
      <c r="N62" s="3" t="s">
        <v>212</v>
      </c>
      <c r="O62" s="3" t="s">
        <v>220</v>
      </c>
      <c r="P62" t="s">
        <v>221</v>
      </c>
      <c r="Q62"/>
    </row>
    <row r="63" spans="1:17" ht="15.45" customHeight="1">
      <c r="A63" s="57" t="str">
        <f ca="1">HYPERLINK("https://japancatalog.dell.com/desktops/result/"&amp;INDIRECT("G"&amp;ROW()),"見積へGo")</f>
        <v>見積へGo</v>
      </c>
      <c r="B63" s="3" t="s">
        <v>104</v>
      </c>
      <c r="C63" s="1" t="s">
        <v>105</v>
      </c>
      <c r="D63" t="s">
        <v>107</v>
      </c>
      <c r="E63" t="s">
        <v>108</v>
      </c>
      <c r="F63" s="3" t="s">
        <v>113</v>
      </c>
      <c r="G63" s="3" t="s">
        <v>174</v>
      </c>
      <c r="H63" s="3" t="s">
        <v>200</v>
      </c>
      <c r="I63" s="3" t="s">
        <v>204</v>
      </c>
      <c r="J63" s="3" t="s">
        <v>206</v>
      </c>
      <c r="K63" s="58">
        <v>16</v>
      </c>
      <c r="L63" s="58">
        <v>256</v>
      </c>
      <c r="M63" s="3" t="s">
        <v>209</v>
      </c>
      <c r="N63" s="3" t="s">
        <v>213</v>
      </c>
      <c r="O63" s="3" t="s">
        <v>220</v>
      </c>
      <c r="P63" t="s">
        <v>221</v>
      </c>
      <c r="Q63"/>
    </row>
    <row r="64" spans="1:17" ht="15.45" customHeight="1">
      <c r="A64" s="57" t="str">
        <f ca="1">HYPERLINK("https://japancatalog.dell.com/desktops/result/"&amp;INDIRECT("G"&amp;ROW()),"見積へGo")</f>
        <v>見積へGo</v>
      </c>
      <c r="B64" s="3" t="s">
        <v>104</v>
      </c>
      <c r="C64" s="1" t="s">
        <v>105</v>
      </c>
      <c r="D64" t="s">
        <v>107</v>
      </c>
      <c r="E64" t="s">
        <v>108</v>
      </c>
      <c r="F64" s="3" t="s">
        <v>113</v>
      </c>
      <c r="G64" s="3" t="s">
        <v>175</v>
      </c>
      <c r="H64" s="3" t="s">
        <v>200</v>
      </c>
      <c r="I64" s="3" t="s">
        <v>204</v>
      </c>
      <c r="J64" s="3" t="s">
        <v>207</v>
      </c>
      <c r="K64" s="58">
        <v>16</v>
      </c>
      <c r="L64" s="58">
        <v>256</v>
      </c>
      <c r="M64" s="3" t="s">
        <v>209</v>
      </c>
      <c r="N64" s="3" t="s">
        <v>211</v>
      </c>
      <c r="O64" s="3" t="s">
        <v>220</v>
      </c>
      <c r="P64" t="s">
        <v>221</v>
      </c>
      <c r="Q64"/>
    </row>
    <row r="65" spans="1:17" ht="15.45" customHeight="1">
      <c r="A65" s="57" t="str">
        <f ca="1">HYPERLINK("https://japancatalog.dell.com/desktops/result/"&amp;INDIRECT("G"&amp;ROW()),"見積へGo")</f>
        <v>見積へGo</v>
      </c>
      <c r="B65" s="3" t="s">
        <v>104</v>
      </c>
      <c r="C65" s="1" t="s">
        <v>105</v>
      </c>
      <c r="D65" t="s">
        <v>107</v>
      </c>
      <c r="E65" t="s">
        <v>108</v>
      </c>
      <c r="F65" s="3" t="s">
        <v>113</v>
      </c>
      <c r="G65" s="3" t="s">
        <v>176</v>
      </c>
      <c r="H65" s="3" t="s">
        <v>200</v>
      </c>
      <c r="I65" s="3" t="s">
        <v>204</v>
      </c>
      <c r="J65" s="3" t="s">
        <v>207</v>
      </c>
      <c r="K65" s="58">
        <v>16</v>
      </c>
      <c r="L65" s="58">
        <v>256</v>
      </c>
      <c r="M65" s="3" t="s">
        <v>209</v>
      </c>
      <c r="N65" s="3" t="s">
        <v>212</v>
      </c>
      <c r="O65" s="3" t="s">
        <v>220</v>
      </c>
      <c r="P65" t="s">
        <v>221</v>
      </c>
      <c r="Q65"/>
    </row>
    <row r="66" spans="1:17" ht="15.45" customHeight="1">
      <c r="A66" s="57" t="str">
        <f ca="1">HYPERLINK("https://japancatalog.dell.com/desktops/result/"&amp;INDIRECT("G"&amp;ROW()),"見積へGo")</f>
        <v>見積へGo</v>
      </c>
      <c r="B66" s="3" t="s">
        <v>104</v>
      </c>
      <c r="C66" s="1" t="s">
        <v>105</v>
      </c>
      <c r="D66" t="s">
        <v>107</v>
      </c>
      <c r="E66" t="s">
        <v>108</v>
      </c>
      <c r="F66" s="3" t="s">
        <v>113</v>
      </c>
      <c r="G66" s="3" t="s">
        <v>177</v>
      </c>
      <c r="H66" s="3" t="s">
        <v>200</v>
      </c>
      <c r="I66" s="3" t="s">
        <v>204</v>
      </c>
      <c r="J66" s="3" t="s">
        <v>207</v>
      </c>
      <c r="K66" s="58">
        <v>16</v>
      </c>
      <c r="L66" s="58">
        <v>256</v>
      </c>
      <c r="M66" s="3" t="s">
        <v>209</v>
      </c>
      <c r="N66" s="3" t="s">
        <v>213</v>
      </c>
      <c r="O66" s="3" t="s">
        <v>220</v>
      </c>
      <c r="P66" t="s">
        <v>221</v>
      </c>
      <c r="Q66"/>
    </row>
    <row r="67" spans="1:17" ht="15.45" customHeight="1">
      <c r="A67" s="57" t="str">
        <f ca="1">HYPERLINK("https://japancatalog.dell.com/desktops/result/"&amp;INDIRECT("G"&amp;ROW()),"見積へGo")</f>
        <v>見積へGo</v>
      </c>
      <c r="B67" s="3" t="s">
        <v>104</v>
      </c>
      <c r="C67" s="1" t="s">
        <v>105</v>
      </c>
      <c r="D67" t="s">
        <v>107</v>
      </c>
      <c r="E67" t="s">
        <v>108</v>
      </c>
      <c r="F67" s="3" t="s">
        <v>113</v>
      </c>
      <c r="G67" s="3" t="s">
        <v>178</v>
      </c>
      <c r="H67" s="3" t="s">
        <v>200</v>
      </c>
      <c r="I67" s="3" t="s">
        <v>204</v>
      </c>
      <c r="J67" s="3" t="s">
        <v>207</v>
      </c>
      <c r="K67" s="58">
        <v>16</v>
      </c>
      <c r="L67" s="58">
        <v>512</v>
      </c>
      <c r="M67" s="3" t="s">
        <v>209</v>
      </c>
      <c r="N67" s="3" t="s">
        <v>211</v>
      </c>
      <c r="O67" s="3" t="s">
        <v>220</v>
      </c>
      <c r="P67" t="s">
        <v>221</v>
      </c>
      <c r="Q67"/>
    </row>
    <row r="68" spans="1:17" ht="15.45" customHeight="1">
      <c r="A68" s="57" t="str">
        <f ca="1">HYPERLINK("https://japancatalog.dell.com/desktops/result/"&amp;INDIRECT("G"&amp;ROW()),"見積へGo")</f>
        <v>見積へGo</v>
      </c>
      <c r="B68" s="3" t="s">
        <v>104</v>
      </c>
      <c r="C68" s="1" t="s">
        <v>105</v>
      </c>
      <c r="D68" t="s">
        <v>107</v>
      </c>
      <c r="E68" t="s">
        <v>108</v>
      </c>
      <c r="F68" s="3" t="s">
        <v>113</v>
      </c>
      <c r="G68" s="3" t="s">
        <v>179</v>
      </c>
      <c r="H68" s="3" t="s">
        <v>200</v>
      </c>
      <c r="I68" s="3" t="s">
        <v>204</v>
      </c>
      <c r="J68" s="3" t="s">
        <v>207</v>
      </c>
      <c r="K68" s="58">
        <v>16</v>
      </c>
      <c r="L68" s="58">
        <v>512</v>
      </c>
      <c r="M68" s="3" t="s">
        <v>209</v>
      </c>
      <c r="N68" s="3" t="s">
        <v>212</v>
      </c>
      <c r="O68" s="3" t="s">
        <v>220</v>
      </c>
      <c r="P68" t="s">
        <v>221</v>
      </c>
      <c r="Q68"/>
    </row>
    <row r="69" spans="1:17" ht="15.45" customHeight="1">
      <c r="A69" s="57" t="str">
        <f ca="1">HYPERLINK("https://japancatalog.dell.com/desktops/result/"&amp;INDIRECT("G"&amp;ROW()),"見積へGo")</f>
        <v>見積へGo</v>
      </c>
      <c r="B69" s="3" t="s">
        <v>104</v>
      </c>
      <c r="C69" s="1" t="s">
        <v>105</v>
      </c>
      <c r="D69" t="s">
        <v>107</v>
      </c>
      <c r="E69" t="s">
        <v>108</v>
      </c>
      <c r="F69" s="3" t="s">
        <v>113</v>
      </c>
      <c r="G69" s="3" t="s">
        <v>180</v>
      </c>
      <c r="H69" s="3" t="s">
        <v>200</v>
      </c>
      <c r="I69" s="3" t="s">
        <v>204</v>
      </c>
      <c r="J69" s="3" t="s">
        <v>207</v>
      </c>
      <c r="K69" s="58">
        <v>16</v>
      </c>
      <c r="L69" s="58">
        <v>512</v>
      </c>
      <c r="M69" s="3" t="s">
        <v>209</v>
      </c>
      <c r="N69" s="3" t="s">
        <v>213</v>
      </c>
      <c r="O69" s="3" t="s">
        <v>220</v>
      </c>
      <c r="P69" t="s">
        <v>221</v>
      </c>
      <c r="Q69"/>
    </row>
    <row r="70" spans="1:17" ht="15.45" customHeight="1">
      <c r="A70" s="57" t="str">
        <f ca="1">HYPERLINK("https://japancatalog.dell.com/desktops/result/"&amp;INDIRECT("G"&amp;ROW()),"見積へGo")</f>
        <v>見積へGo</v>
      </c>
      <c r="B70" s="3" t="s">
        <v>104</v>
      </c>
      <c r="C70" s="1" t="s">
        <v>105</v>
      </c>
      <c r="D70" t="s">
        <v>107</v>
      </c>
      <c r="E70" t="s">
        <v>108</v>
      </c>
      <c r="F70" s="3" t="s">
        <v>114</v>
      </c>
      <c r="G70" s="3" t="s">
        <v>181</v>
      </c>
      <c r="H70" s="3" t="s">
        <v>201</v>
      </c>
      <c r="I70" s="3" t="s">
        <v>202</v>
      </c>
      <c r="J70" s="3" t="s">
        <v>205</v>
      </c>
      <c r="K70" s="58">
        <v>8</v>
      </c>
      <c r="L70" s="58">
        <v>256</v>
      </c>
      <c r="M70" s="3" t="s">
        <v>211</v>
      </c>
      <c r="N70" s="3" t="s">
        <v>211</v>
      </c>
      <c r="O70" s="3" t="s">
        <v>219</v>
      </c>
      <c r="P70" t="s">
        <v>221</v>
      </c>
      <c r="Q70"/>
    </row>
    <row r="71" spans="1:17" ht="15.45" customHeight="1">
      <c r="A71" s="57" t="str">
        <f ca="1">HYPERLINK("https://japancatalog.dell.com/desktops/result/"&amp;INDIRECT("G"&amp;ROW()),"見積へGo")</f>
        <v>見積へGo</v>
      </c>
      <c r="B71" s="3" t="s">
        <v>104</v>
      </c>
      <c r="C71" s="1" t="s">
        <v>105</v>
      </c>
      <c r="D71" t="s">
        <v>107</v>
      </c>
      <c r="E71" t="s">
        <v>108</v>
      </c>
      <c r="F71" s="3" t="s">
        <v>114</v>
      </c>
      <c r="G71" s="3" t="s">
        <v>182</v>
      </c>
      <c r="H71" s="3" t="s">
        <v>201</v>
      </c>
      <c r="I71" s="3" t="s">
        <v>202</v>
      </c>
      <c r="J71" s="3" t="s">
        <v>205</v>
      </c>
      <c r="K71" s="58">
        <v>8</v>
      </c>
      <c r="L71" s="58">
        <v>256</v>
      </c>
      <c r="M71" s="3" t="s">
        <v>211</v>
      </c>
      <c r="N71" s="3" t="s">
        <v>216</v>
      </c>
      <c r="O71" s="3" t="s">
        <v>219</v>
      </c>
      <c r="P71" t="s">
        <v>221</v>
      </c>
      <c r="Q71"/>
    </row>
    <row r="72" spans="1:17" ht="15.45" customHeight="1">
      <c r="A72" s="57" t="str">
        <f ca="1">HYPERLINK("https://japancatalog.dell.com/desktops/result/"&amp;INDIRECT("G"&amp;ROW()),"見積へGo")</f>
        <v>見積へGo</v>
      </c>
      <c r="B72" s="3" t="s">
        <v>104</v>
      </c>
      <c r="C72" s="1" t="s">
        <v>105</v>
      </c>
      <c r="D72" t="s">
        <v>107</v>
      </c>
      <c r="E72" t="s">
        <v>108</v>
      </c>
      <c r="F72" s="3" t="s">
        <v>114</v>
      </c>
      <c r="G72" s="3" t="s">
        <v>183</v>
      </c>
      <c r="H72" s="3" t="s">
        <v>201</v>
      </c>
      <c r="I72" s="3" t="s">
        <v>202</v>
      </c>
      <c r="J72" s="3" t="s">
        <v>205</v>
      </c>
      <c r="K72" s="58">
        <v>8</v>
      </c>
      <c r="L72" s="58">
        <v>256</v>
      </c>
      <c r="M72" s="3" t="s">
        <v>211</v>
      </c>
      <c r="N72" s="3" t="s">
        <v>218</v>
      </c>
      <c r="O72" s="3" t="s">
        <v>219</v>
      </c>
      <c r="P72" t="s">
        <v>221</v>
      </c>
      <c r="Q72"/>
    </row>
    <row r="73" spans="1:17" ht="15.45" customHeight="1">
      <c r="A73" s="57" t="str">
        <f ca="1">HYPERLINK("https://japancatalog.dell.com/desktops/result/"&amp;INDIRECT("G"&amp;ROW()),"見積へGo")</f>
        <v>見積へGo</v>
      </c>
      <c r="B73" s="3" t="s">
        <v>104</v>
      </c>
      <c r="C73" s="1" t="s">
        <v>105</v>
      </c>
      <c r="D73" t="s">
        <v>107</v>
      </c>
      <c r="E73" t="s">
        <v>108</v>
      </c>
      <c r="F73" s="3" t="s">
        <v>114</v>
      </c>
      <c r="G73" s="3" t="s">
        <v>184</v>
      </c>
      <c r="H73" s="3" t="s">
        <v>201</v>
      </c>
      <c r="I73" s="3" t="s">
        <v>202</v>
      </c>
      <c r="J73" s="3" t="s">
        <v>205</v>
      </c>
      <c r="K73" s="58">
        <v>8</v>
      </c>
      <c r="L73" s="58">
        <v>256</v>
      </c>
      <c r="M73" s="3" t="s">
        <v>211</v>
      </c>
      <c r="N73" s="3" t="s">
        <v>211</v>
      </c>
      <c r="O73" s="3" t="s">
        <v>219</v>
      </c>
      <c r="P73" t="s">
        <v>221</v>
      </c>
      <c r="Q73"/>
    </row>
    <row r="74" spans="1:17" ht="15.45" customHeight="1">
      <c r="A74" s="57" t="str">
        <f ca="1">HYPERLINK("https://japancatalog.dell.com/desktops/result/"&amp;INDIRECT("G"&amp;ROW()),"見積へGo")</f>
        <v>見積へGo</v>
      </c>
      <c r="B74" s="3" t="s">
        <v>104</v>
      </c>
      <c r="C74" s="1" t="s">
        <v>105</v>
      </c>
      <c r="D74" t="s">
        <v>107</v>
      </c>
      <c r="E74" t="s">
        <v>108</v>
      </c>
      <c r="F74" s="3" t="s">
        <v>114</v>
      </c>
      <c r="G74" s="3" t="s">
        <v>185</v>
      </c>
      <c r="H74" s="3" t="s">
        <v>201</v>
      </c>
      <c r="I74" s="3" t="s">
        <v>202</v>
      </c>
      <c r="J74" s="3" t="s">
        <v>205</v>
      </c>
      <c r="K74" s="58">
        <v>8</v>
      </c>
      <c r="L74" s="58">
        <v>256</v>
      </c>
      <c r="M74" s="3" t="s">
        <v>211</v>
      </c>
      <c r="N74" s="3" t="s">
        <v>216</v>
      </c>
      <c r="O74" s="3" t="s">
        <v>219</v>
      </c>
      <c r="P74" t="s">
        <v>221</v>
      </c>
      <c r="Q74"/>
    </row>
    <row r="75" spans="1:17" ht="15.45" customHeight="1">
      <c r="A75" s="57" t="str">
        <f ca="1">HYPERLINK("https://japancatalog.dell.com/desktops/result/"&amp;INDIRECT("G"&amp;ROW()),"見積へGo")</f>
        <v>見積へGo</v>
      </c>
      <c r="B75" s="3" t="s">
        <v>104</v>
      </c>
      <c r="C75" s="1" t="s">
        <v>105</v>
      </c>
      <c r="D75" t="s">
        <v>107</v>
      </c>
      <c r="E75" t="s">
        <v>108</v>
      </c>
      <c r="F75" s="3" t="s">
        <v>114</v>
      </c>
      <c r="G75" s="3" t="s">
        <v>186</v>
      </c>
      <c r="H75" s="3" t="s">
        <v>201</v>
      </c>
      <c r="I75" s="3" t="s">
        <v>202</v>
      </c>
      <c r="J75" s="3" t="s">
        <v>205</v>
      </c>
      <c r="K75" s="58">
        <v>8</v>
      </c>
      <c r="L75" s="58">
        <v>256</v>
      </c>
      <c r="M75" s="3" t="s">
        <v>211</v>
      </c>
      <c r="N75" s="3" t="s">
        <v>218</v>
      </c>
      <c r="O75" s="3" t="s">
        <v>219</v>
      </c>
      <c r="P75" t="s">
        <v>221</v>
      </c>
      <c r="Q75"/>
    </row>
    <row r="76" spans="1:17" ht="15.45" customHeight="1">
      <c r="A76" s="57" t="str">
        <f ca="1">HYPERLINK("https://japancatalog.dell.com/desktops/result/"&amp;INDIRECT("G"&amp;ROW()),"見積へGo")</f>
        <v>見積へGo</v>
      </c>
      <c r="B76" s="3" t="s">
        <v>104</v>
      </c>
      <c r="C76" s="1" t="s">
        <v>105</v>
      </c>
      <c r="D76" t="s">
        <v>107</v>
      </c>
      <c r="E76" t="s">
        <v>108</v>
      </c>
      <c r="F76" s="3" t="s">
        <v>114</v>
      </c>
      <c r="G76" s="3" t="s">
        <v>187</v>
      </c>
      <c r="H76" s="3" t="s">
        <v>201</v>
      </c>
      <c r="I76" s="3" t="s">
        <v>202</v>
      </c>
      <c r="J76" s="3" t="s">
        <v>206</v>
      </c>
      <c r="K76" s="58">
        <v>8</v>
      </c>
      <c r="L76" s="58">
        <v>256</v>
      </c>
      <c r="M76" s="3" t="s">
        <v>211</v>
      </c>
      <c r="N76" s="3" t="s">
        <v>211</v>
      </c>
      <c r="O76" s="3" t="s">
        <v>219</v>
      </c>
      <c r="P76" t="s">
        <v>221</v>
      </c>
      <c r="Q76"/>
    </row>
    <row r="77" spans="1:17" ht="15.45" customHeight="1">
      <c r="A77" s="57" t="str">
        <f ca="1">HYPERLINK("https://japancatalog.dell.com/desktops/result/"&amp;INDIRECT("G"&amp;ROW()),"見積へGo")</f>
        <v>見積へGo</v>
      </c>
      <c r="B77" s="3" t="s">
        <v>104</v>
      </c>
      <c r="C77" s="1" t="s">
        <v>105</v>
      </c>
      <c r="D77" t="s">
        <v>107</v>
      </c>
      <c r="E77" t="s">
        <v>108</v>
      </c>
      <c r="F77" s="3" t="s">
        <v>114</v>
      </c>
      <c r="G77" s="3" t="s">
        <v>188</v>
      </c>
      <c r="H77" s="3" t="s">
        <v>201</v>
      </c>
      <c r="I77" s="3" t="s">
        <v>202</v>
      </c>
      <c r="J77" s="3" t="s">
        <v>206</v>
      </c>
      <c r="K77" s="58">
        <v>8</v>
      </c>
      <c r="L77" s="58">
        <v>256</v>
      </c>
      <c r="M77" s="3" t="s">
        <v>211</v>
      </c>
      <c r="N77" s="3" t="s">
        <v>216</v>
      </c>
      <c r="O77" s="3" t="s">
        <v>219</v>
      </c>
      <c r="P77" t="s">
        <v>221</v>
      </c>
      <c r="Q77"/>
    </row>
    <row r="78" spans="1:17" ht="15.45" customHeight="1">
      <c r="A78" s="57" t="str">
        <f ca="1">HYPERLINK("https://japancatalog.dell.com/desktops/result/"&amp;INDIRECT("G"&amp;ROW()),"見積へGo")</f>
        <v>見積へGo</v>
      </c>
      <c r="B78" s="3" t="s">
        <v>104</v>
      </c>
      <c r="C78" s="1" t="s">
        <v>105</v>
      </c>
      <c r="D78" t="s">
        <v>107</v>
      </c>
      <c r="E78" t="s">
        <v>108</v>
      </c>
      <c r="F78" s="3" t="s">
        <v>114</v>
      </c>
      <c r="G78" s="3" t="s">
        <v>189</v>
      </c>
      <c r="H78" s="3" t="s">
        <v>201</v>
      </c>
      <c r="I78" s="3" t="s">
        <v>202</v>
      </c>
      <c r="J78" s="3" t="s">
        <v>206</v>
      </c>
      <c r="K78" s="58">
        <v>8</v>
      </c>
      <c r="L78" s="58">
        <v>256</v>
      </c>
      <c r="M78" s="3" t="s">
        <v>211</v>
      </c>
      <c r="N78" s="3" t="s">
        <v>218</v>
      </c>
      <c r="O78" s="3" t="s">
        <v>219</v>
      </c>
      <c r="P78" t="s">
        <v>221</v>
      </c>
      <c r="Q78"/>
    </row>
    <row r="79" spans="1:17" ht="15.45" customHeight="1">
      <c r="A79" s="57" t="str">
        <f ca="1">HYPERLINK("https://japancatalog.dell.com/desktops/result/"&amp;INDIRECT("G"&amp;ROW()),"見積へGo")</f>
        <v>見積へGo</v>
      </c>
      <c r="B79" s="3" t="s">
        <v>104</v>
      </c>
      <c r="C79" s="1" t="s">
        <v>105</v>
      </c>
      <c r="D79" t="s">
        <v>107</v>
      </c>
      <c r="E79" t="s">
        <v>108</v>
      </c>
      <c r="F79" s="3" t="s">
        <v>114</v>
      </c>
      <c r="G79" s="3" t="s">
        <v>190</v>
      </c>
      <c r="H79" s="3" t="s">
        <v>201</v>
      </c>
      <c r="I79" s="3" t="s">
        <v>202</v>
      </c>
      <c r="J79" s="3" t="s">
        <v>206</v>
      </c>
      <c r="K79" s="58">
        <v>8</v>
      </c>
      <c r="L79" s="58">
        <v>256</v>
      </c>
      <c r="M79" s="3" t="s">
        <v>211</v>
      </c>
      <c r="N79" s="3" t="s">
        <v>211</v>
      </c>
      <c r="O79" s="3" t="s">
        <v>219</v>
      </c>
      <c r="P79" t="s">
        <v>222</v>
      </c>
      <c r="Q79"/>
    </row>
    <row r="80" spans="1:17" ht="15.45" customHeight="1">
      <c r="A80" s="57" t="str">
        <f ca="1">HYPERLINK("https://japancatalog.dell.com/desktops/result/"&amp;INDIRECT("G"&amp;ROW()),"見積へGo")</f>
        <v>見積へGo</v>
      </c>
      <c r="B80" s="3" t="s">
        <v>104</v>
      </c>
      <c r="C80" s="1" t="s">
        <v>105</v>
      </c>
      <c r="D80" t="s">
        <v>107</v>
      </c>
      <c r="E80" t="s">
        <v>108</v>
      </c>
      <c r="F80" s="3" t="s">
        <v>114</v>
      </c>
      <c r="G80" s="3" t="s">
        <v>191</v>
      </c>
      <c r="H80" s="3" t="s">
        <v>201</v>
      </c>
      <c r="I80" s="3" t="s">
        <v>202</v>
      </c>
      <c r="J80" s="3" t="s">
        <v>206</v>
      </c>
      <c r="K80" s="58">
        <v>8</v>
      </c>
      <c r="L80" s="58">
        <v>256</v>
      </c>
      <c r="M80" s="3" t="s">
        <v>211</v>
      </c>
      <c r="N80" s="3" t="s">
        <v>216</v>
      </c>
      <c r="O80" s="3" t="s">
        <v>219</v>
      </c>
      <c r="P80" t="s">
        <v>222</v>
      </c>
      <c r="Q80"/>
    </row>
    <row r="81" spans="1:17" ht="15.45" customHeight="1">
      <c r="A81" s="57" t="str">
        <f ca="1">HYPERLINK("https://japancatalog.dell.com/desktops/result/"&amp;INDIRECT("G"&amp;ROW()),"見積へGo")</f>
        <v>見積へGo</v>
      </c>
      <c r="B81" s="3" t="s">
        <v>104</v>
      </c>
      <c r="C81" s="1" t="s">
        <v>105</v>
      </c>
      <c r="D81" t="s">
        <v>107</v>
      </c>
      <c r="E81" t="s">
        <v>108</v>
      </c>
      <c r="F81" s="3" t="s">
        <v>114</v>
      </c>
      <c r="G81" s="3" t="s">
        <v>192</v>
      </c>
      <c r="H81" s="3" t="s">
        <v>201</v>
      </c>
      <c r="I81" s="3" t="s">
        <v>202</v>
      </c>
      <c r="J81" s="3" t="s">
        <v>206</v>
      </c>
      <c r="K81" s="58">
        <v>8</v>
      </c>
      <c r="L81" s="58">
        <v>256</v>
      </c>
      <c r="M81" s="3" t="s">
        <v>211</v>
      </c>
      <c r="N81" s="3" t="s">
        <v>218</v>
      </c>
      <c r="O81" s="3" t="s">
        <v>219</v>
      </c>
      <c r="P81" t="s">
        <v>222</v>
      </c>
      <c r="Q81"/>
    </row>
    <row r="82" spans="1:17" ht="15.45" customHeight="1">
      <c r="A82" s="57" t="str">
        <f ca="1">HYPERLINK("https://japancatalog.dell.com/desktops/result/"&amp;INDIRECT("G"&amp;ROW()),"見積へGo")</f>
        <v>見積へGo</v>
      </c>
      <c r="B82" s="3" t="s">
        <v>104</v>
      </c>
      <c r="C82" s="1" t="s">
        <v>105</v>
      </c>
      <c r="D82" t="s">
        <v>107</v>
      </c>
      <c r="E82" t="s">
        <v>108</v>
      </c>
      <c r="F82" s="3" t="s">
        <v>114</v>
      </c>
      <c r="G82" s="3" t="s">
        <v>193</v>
      </c>
      <c r="H82" s="3" t="s">
        <v>201</v>
      </c>
      <c r="I82" s="3" t="s">
        <v>202</v>
      </c>
      <c r="J82" s="3" t="s">
        <v>206</v>
      </c>
      <c r="K82" s="58">
        <v>16</v>
      </c>
      <c r="L82" s="58">
        <v>512</v>
      </c>
      <c r="M82" s="3" t="s">
        <v>211</v>
      </c>
      <c r="N82" s="3" t="s">
        <v>211</v>
      </c>
      <c r="O82" s="3" t="s">
        <v>219</v>
      </c>
      <c r="P82" t="s">
        <v>221</v>
      </c>
      <c r="Q82"/>
    </row>
    <row r="83" spans="1:17" ht="15.45" customHeight="1">
      <c r="A83" s="57" t="str">
        <f ca="1">HYPERLINK("https://japancatalog.dell.com/desktops/result/"&amp;INDIRECT("G"&amp;ROW()),"見積へGo")</f>
        <v>見積へGo</v>
      </c>
      <c r="B83" s="3" t="s">
        <v>104</v>
      </c>
      <c r="C83" s="1" t="s">
        <v>105</v>
      </c>
      <c r="D83" t="s">
        <v>107</v>
      </c>
      <c r="E83" t="s">
        <v>108</v>
      </c>
      <c r="F83" s="3" t="s">
        <v>114</v>
      </c>
      <c r="G83" s="3" t="s">
        <v>194</v>
      </c>
      <c r="H83" s="3" t="s">
        <v>201</v>
      </c>
      <c r="I83" s="3" t="s">
        <v>202</v>
      </c>
      <c r="J83" s="3" t="s">
        <v>206</v>
      </c>
      <c r="K83" s="58">
        <v>16</v>
      </c>
      <c r="L83" s="58">
        <v>512</v>
      </c>
      <c r="M83" s="3" t="s">
        <v>211</v>
      </c>
      <c r="N83" s="3" t="s">
        <v>216</v>
      </c>
      <c r="O83" s="3" t="s">
        <v>219</v>
      </c>
      <c r="P83" t="s">
        <v>221</v>
      </c>
      <c r="Q83"/>
    </row>
    <row r="84" spans="1:17" ht="15.45" customHeight="1">
      <c r="A84" s="57" t="str">
        <f ca="1">HYPERLINK("https://japancatalog.dell.com/desktops/result/"&amp;INDIRECT("G"&amp;ROW()),"見積へGo")</f>
        <v>見積へGo</v>
      </c>
      <c r="B84" s="3" t="s">
        <v>104</v>
      </c>
      <c r="C84" s="1" t="s">
        <v>105</v>
      </c>
      <c r="D84" t="s">
        <v>107</v>
      </c>
      <c r="E84" t="s">
        <v>108</v>
      </c>
      <c r="F84" s="3" t="s">
        <v>114</v>
      </c>
      <c r="G84" s="3" t="s">
        <v>195</v>
      </c>
      <c r="H84" s="3" t="s">
        <v>201</v>
      </c>
      <c r="I84" s="3" t="s">
        <v>202</v>
      </c>
      <c r="J84" s="3" t="s">
        <v>206</v>
      </c>
      <c r="K84" s="58">
        <v>16</v>
      </c>
      <c r="L84" s="58">
        <v>512</v>
      </c>
      <c r="M84" s="3" t="s">
        <v>211</v>
      </c>
      <c r="N84" s="3" t="s">
        <v>218</v>
      </c>
      <c r="O84" s="3" t="s">
        <v>219</v>
      </c>
      <c r="P84" t="s">
        <v>221</v>
      </c>
      <c r="Q84"/>
    </row>
    <row r="85" spans="1:17" ht="15.45" customHeight="1">
      <c r="A85" s="57" t="str">
        <f ca="1">HYPERLINK("https://japancatalog.dell.com/desktops/result/"&amp;INDIRECT("G"&amp;ROW()),"見積へGo")</f>
        <v>見積へGo</v>
      </c>
      <c r="B85" s="3" t="s">
        <v>104</v>
      </c>
      <c r="C85" s="1" t="s">
        <v>105</v>
      </c>
      <c r="D85" t="s">
        <v>107</v>
      </c>
      <c r="E85" t="s">
        <v>108</v>
      </c>
      <c r="F85" s="3" t="s">
        <v>114</v>
      </c>
      <c r="G85" s="3" t="s">
        <v>196</v>
      </c>
      <c r="H85" s="3" t="s">
        <v>201</v>
      </c>
      <c r="I85" s="3" t="s">
        <v>202</v>
      </c>
      <c r="J85" s="3" t="s">
        <v>206</v>
      </c>
      <c r="K85" s="58">
        <v>16</v>
      </c>
      <c r="L85" s="58">
        <v>512</v>
      </c>
      <c r="M85" s="3" t="s">
        <v>211</v>
      </c>
      <c r="N85" s="3" t="s">
        <v>211</v>
      </c>
      <c r="O85" s="3" t="s">
        <v>219</v>
      </c>
      <c r="P85" t="s">
        <v>221</v>
      </c>
      <c r="Q85"/>
    </row>
    <row r="86" spans="1:17" ht="15.45" customHeight="1">
      <c r="A86" s="57" t="str">
        <f ca="1">HYPERLINK("https://japancatalog.dell.com/desktops/result/"&amp;INDIRECT("G"&amp;ROW()),"見積へGo")</f>
        <v>見積へGo</v>
      </c>
      <c r="B86" s="3" t="s">
        <v>104</v>
      </c>
      <c r="C86" s="1" t="s">
        <v>105</v>
      </c>
      <c r="D86" t="s">
        <v>107</v>
      </c>
      <c r="E86" t="s">
        <v>108</v>
      </c>
      <c r="F86" s="3" t="s">
        <v>114</v>
      </c>
      <c r="G86" s="3" t="s">
        <v>197</v>
      </c>
      <c r="H86" s="3" t="s">
        <v>201</v>
      </c>
      <c r="I86" s="3" t="s">
        <v>202</v>
      </c>
      <c r="J86" s="3" t="s">
        <v>206</v>
      </c>
      <c r="K86" s="58">
        <v>16</v>
      </c>
      <c r="L86" s="58">
        <v>512</v>
      </c>
      <c r="M86" s="3" t="s">
        <v>211</v>
      </c>
      <c r="N86" s="3" t="s">
        <v>216</v>
      </c>
      <c r="O86" s="3" t="s">
        <v>219</v>
      </c>
      <c r="P86" t="s">
        <v>221</v>
      </c>
      <c r="Q86"/>
    </row>
    <row r="87" spans="1:17" ht="15.45" customHeight="1">
      <c r="A87" s="57" t="str">
        <f ca="1">HYPERLINK("https://japancatalog.dell.com/desktops/result/"&amp;INDIRECT("G"&amp;ROW()),"見積へGo")</f>
        <v>見積へGo</v>
      </c>
      <c r="B87" s="3" t="s">
        <v>104</v>
      </c>
      <c r="C87" s="1" t="s">
        <v>105</v>
      </c>
      <c r="D87" t="s">
        <v>107</v>
      </c>
      <c r="E87" t="s">
        <v>108</v>
      </c>
      <c r="F87" s="3" t="s">
        <v>114</v>
      </c>
      <c r="G87" s="3" t="s">
        <v>198</v>
      </c>
      <c r="H87" s="3" t="s">
        <v>201</v>
      </c>
      <c r="I87" s="3" t="s">
        <v>202</v>
      </c>
      <c r="J87" s="3" t="s">
        <v>206</v>
      </c>
      <c r="K87" s="58">
        <v>16</v>
      </c>
      <c r="L87" s="58">
        <v>512</v>
      </c>
      <c r="M87" s="3" t="s">
        <v>211</v>
      </c>
      <c r="N87" s="3" t="s">
        <v>218</v>
      </c>
      <c r="O87" s="3" t="s">
        <v>219</v>
      </c>
      <c r="P87" t="s">
        <v>221</v>
      </c>
      <c r="Q87"/>
    </row>
  </sheetData>
  <autoFilter ref="A3:Q3" xr:uid="{00000000-0001-0000-0000-000000000000}"/>
  <phoneticPr fontId="1"/>
  <hyperlinks>
    <hyperlink ref="A2" location="目次!A1" display="目次に戻る" xr:uid="{00000000-0004-0000-01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  <oddFooter>&amp;L&amp;"Yu Gothic"&amp;11&amp;K000000&amp;"arial,Regular"&amp;KBBBBBB</oddFooter>
    <evenFooter>&amp;L&amp;"arial,Regular"&amp;KBBBBBB</evenFooter>
    <firstFooter>&amp;L&amp;"arial,Regular"&amp;KBBBBBB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W148"/>
  <sheetViews>
    <sheetView zoomScale="70" zoomScaleNormal="70" workbookViewId="0">
      <pane xSplit="7" ySplit="3" topLeftCell="L4" activePane="bottomRight" state="frozenSplit"/>
      <selection activeCell="F1" sqref="F1"/>
      <selection pane="topRight"/>
      <selection pane="bottomLeft"/>
      <selection pane="bottomRight"/>
    </sheetView>
  </sheetViews>
  <sheetFormatPr defaultColWidth="8.6328125" defaultRowHeight="14.4"/>
  <cols>
    <col min="1" max="1" width="11" style="24" customWidth="1"/>
    <col min="2" max="2" width="8.6328125" style="24" customWidth="1"/>
    <col min="3" max="3" width="9.6328125" style="34" customWidth="1"/>
    <col min="4" max="4" width="19.54296875" style="24" customWidth="1"/>
    <col min="5" max="5" width="30.7265625" style="24" customWidth="1"/>
    <col min="6" max="6" width="32" style="24" customWidth="1"/>
    <col min="7" max="7" width="21.7265625" style="24" customWidth="1"/>
    <col min="8" max="8" width="47.26953125" style="24" customWidth="1"/>
    <col min="9" max="9" width="20" style="24" customWidth="1"/>
    <col min="10" max="10" width="12" style="24" customWidth="1"/>
    <col min="11" max="11" width="6.26953125" style="24" customWidth="1"/>
    <col min="12" max="12" width="7.90625" style="24" customWidth="1"/>
    <col min="13" max="13" width="10.7265625" style="24" customWidth="1"/>
    <col min="14" max="14" width="12.6328125" style="24" customWidth="1"/>
    <col min="15" max="15" width="8.6328125" style="24" customWidth="1"/>
    <col min="16" max="16" width="10.08984375" style="24" customWidth="1"/>
    <col min="17" max="17" width="44.1796875" style="24" customWidth="1"/>
    <col min="18" max="18" width="37.6328125" style="24" customWidth="1"/>
    <col min="19" max="19" width="35" style="24" customWidth="1"/>
    <col min="20" max="20" width="50.6328125" style="24" customWidth="1"/>
    <col min="21" max="21" width="15.7265625" style="24" customWidth="1"/>
    <col min="22" max="22" width="22.7265625" style="24" customWidth="1"/>
    <col min="23" max="23" width="22.36328125" style="24" customWidth="1"/>
    <col min="24" max="16384" width="8.6328125" style="24"/>
  </cols>
  <sheetData>
    <row r="1" spans="1:23">
      <c r="B1" s="25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【海外出荷予定日とは】12月16日朝の時点での海外工場出荷予定になっております。いずれの製品も出荷予定日は目安であり、遅れが生じることがございます。</v>
      </c>
      <c r="C1" s="24"/>
    </row>
    <row r="2" spans="1:23" ht="13.5" customHeight="1">
      <c r="A2" s="26" t="s">
        <v>57</v>
      </c>
      <c r="B2" s="27" t="s">
        <v>58</v>
      </c>
      <c r="C2" s="24"/>
    </row>
    <row r="3" spans="1:23" ht="28.8" customHeight="1">
      <c r="A3" s="28" t="s">
        <v>59</v>
      </c>
      <c r="B3" s="29" t="s">
        <v>60</v>
      </c>
      <c r="C3" s="30" t="s">
        <v>61</v>
      </c>
      <c r="D3" s="29" t="s">
        <v>62</v>
      </c>
      <c r="E3" s="31" t="s">
        <v>63</v>
      </c>
      <c r="F3" s="32" t="s">
        <v>64</v>
      </c>
      <c r="G3" s="33" t="s">
        <v>65</v>
      </c>
      <c r="H3" s="32" t="s">
        <v>11</v>
      </c>
      <c r="I3" s="32" t="s">
        <v>66</v>
      </c>
      <c r="J3" s="32" t="s">
        <v>67</v>
      </c>
      <c r="K3" s="29" t="s">
        <v>68</v>
      </c>
      <c r="L3" s="29" t="s">
        <v>69</v>
      </c>
      <c r="M3" s="32" t="s">
        <v>21</v>
      </c>
      <c r="N3" s="29" t="s">
        <v>70</v>
      </c>
      <c r="O3" s="29" t="s">
        <v>71</v>
      </c>
      <c r="P3" s="29" t="s">
        <v>103</v>
      </c>
      <c r="Q3" s="32" t="s">
        <v>22</v>
      </c>
      <c r="R3" s="32" t="s">
        <v>23</v>
      </c>
      <c r="S3" s="32" t="s">
        <v>24</v>
      </c>
      <c r="T3" s="32" t="s">
        <v>72</v>
      </c>
      <c r="U3" s="29" t="s">
        <v>73</v>
      </c>
      <c r="V3" s="32" t="s">
        <v>74</v>
      </c>
      <c r="W3" s="24" t="s">
        <v>75</v>
      </c>
    </row>
    <row r="4" spans="1:23" ht="15">
      <c r="A4" s="57" t="str">
        <f ca="1">HYPERLINK("https://japancatalog.dell.com/notebooks/result/"&amp;INDIRECT("G"&amp;ROW()),"見積へGo")</f>
        <v>見積へGo</v>
      </c>
      <c r="B4" s="2" t="s">
        <v>104</v>
      </c>
      <c r="C4" s="1" t="s">
        <v>105</v>
      </c>
      <c r="D4" t="s">
        <v>106</v>
      </c>
      <c r="E4" t="s">
        <v>108</v>
      </c>
      <c r="F4" s="2" t="s">
        <v>223</v>
      </c>
      <c r="G4" s="2" t="s">
        <v>233</v>
      </c>
      <c r="H4" s="2" t="s">
        <v>378</v>
      </c>
      <c r="I4" s="3" t="s">
        <v>203</v>
      </c>
      <c r="J4" s="3" t="s">
        <v>206</v>
      </c>
      <c r="K4" s="59">
        <v>8</v>
      </c>
      <c r="L4" s="59">
        <v>256</v>
      </c>
      <c r="M4" s="2" t="s">
        <v>386</v>
      </c>
      <c r="N4" s="59">
        <v>13.3</v>
      </c>
      <c r="O4" s="3" t="s">
        <v>388</v>
      </c>
      <c r="P4" s="3"/>
      <c r="Q4" s="2" t="s">
        <v>393</v>
      </c>
      <c r="R4" s="60" t="s">
        <v>401</v>
      </c>
      <c r="S4" s="2" t="s">
        <v>211</v>
      </c>
      <c r="T4" s="2" t="s">
        <v>219</v>
      </c>
      <c r="U4" s="2" t="s">
        <v>413</v>
      </c>
    </row>
    <row r="5" spans="1:23" ht="15">
      <c r="A5" s="57" t="str">
        <f ca="1">HYPERLINK("https://japancatalog.dell.com/notebooks/result/"&amp;INDIRECT("G"&amp;ROW()),"見積へGo")</f>
        <v>見積へGo</v>
      </c>
      <c r="B5" s="2" t="s">
        <v>104</v>
      </c>
      <c r="C5" s="1" t="s">
        <v>105</v>
      </c>
      <c r="D5" t="s">
        <v>106</v>
      </c>
      <c r="E5" t="s">
        <v>108</v>
      </c>
      <c r="F5" s="2" t="s">
        <v>223</v>
      </c>
      <c r="G5" s="2" t="s">
        <v>234</v>
      </c>
      <c r="H5" s="2" t="s">
        <v>378</v>
      </c>
      <c r="I5" s="3" t="s">
        <v>203</v>
      </c>
      <c r="J5" s="3" t="s">
        <v>206</v>
      </c>
      <c r="K5" s="59">
        <v>8</v>
      </c>
      <c r="L5" s="59">
        <v>256</v>
      </c>
      <c r="M5" s="2" t="s">
        <v>386</v>
      </c>
      <c r="N5" s="59">
        <v>13.3</v>
      </c>
      <c r="O5" s="3" t="s">
        <v>388</v>
      </c>
      <c r="P5" s="3"/>
      <c r="Q5" s="2" t="s">
        <v>393</v>
      </c>
      <c r="R5" s="60" t="s">
        <v>401</v>
      </c>
      <c r="S5" s="2" t="s">
        <v>212</v>
      </c>
      <c r="T5" s="2" t="s">
        <v>219</v>
      </c>
      <c r="U5" s="2" t="s">
        <v>413</v>
      </c>
    </row>
    <row r="6" spans="1:23" ht="15">
      <c r="A6" s="57" t="str">
        <f ca="1">HYPERLINK("https://japancatalog.dell.com/notebooks/result/"&amp;INDIRECT("G"&amp;ROW()),"見積へGo")</f>
        <v>見積へGo</v>
      </c>
      <c r="B6" s="2" t="s">
        <v>104</v>
      </c>
      <c r="C6" s="1" t="s">
        <v>105</v>
      </c>
      <c r="D6" t="s">
        <v>106</v>
      </c>
      <c r="E6" t="s">
        <v>108</v>
      </c>
      <c r="F6" s="2" t="s">
        <v>223</v>
      </c>
      <c r="G6" s="2" t="s">
        <v>235</v>
      </c>
      <c r="H6" s="2" t="s">
        <v>378</v>
      </c>
      <c r="I6" s="3" t="s">
        <v>203</v>
      </c>
      <c r="J6" s="3" t="s">
        <v>206</v>
      </c>
      <c r="K6" s="59">
        <v>8</v>
      </c>
      <c r="L6" s="59">
        <v>256</v>
      </c>
      <c r="M6" s="2" t="s">
        <v>386</v>
      </c>
      <c r="N6" s="59">
        <v>13.3</v>
      </c>
      <c r="O6" s="3" t="s">
        <v>388</v>
      </c>
      <c r="P6" s="3"/>
      <c r="Q6" s="2" t="s">
        <v>393</v>
      </c>
      <c r="R6" s="60" t="s">
        <v>401</v>
      </c>
      <c r="S6" s="2" t="s">
        <v>213</v>
      </c>
      <c r="T6" s="2" t="s">
        <v>219</v>
      </c>
      <c r="U6" s="2" t="s">
        <v>413</v>
      </c>
    </row>
    <row r="7" spans="1:23" ht="15">
      <c r="A7" s="57" t="str">
        <f ca="1">HYPERLINK("https://japancatalog.dell.com/notebooks/result/"&amp;INDIRECT("G"&amp;ROW()),"見積へGo")</f>
        <v>見積へGo</v>
      </c>
      <c r="B7" s="2" t="s">
        <v>104</v>
      </c>
      <c r="C7" s="1" t="s">
        <v>105</v>
      </c>
      <c r="D7" t="s">
        <v>106</v>
      </c>
      <c r="E7" t="s">
        <v>108</v>
      </c>
      <c r="F7" s="2" t="s">
        <v>223</v>
      </c>
      <c r="G7" s="2" t="s">
        <v>236</v>
      </c>
      <c r="H7" s="2" t="s">
        <v>378</v>
      </c>
      <c r="I7" s="3" t="s">
        <v>203</v>
      </c>
      <c r="J7" s="3" t="s">
        <v>206</v>
      </c>
      <c r="K7" s="59">
        <v>16</v>
      </c>
      <c r="L7" s="59">
        <v>256</v>
      </c>
      <c r="M7" s="2" t="s">
        <v>386</v>
      </c>
      <c r="N7" s="59">
        <v>13.3</v>
      </c>
      <c r="O7" s="3" t="s">
        <v>388</v>
      </c>
      <c r="P7" s="3"/>
      <c r="Q7" s="2" t="s">
        <v>393</v>
      </c>
      <c r="R7" s="60" t="s">
        <v>401</v>
      </c>
      <c r="S7" s="2" t="s">
        <v>211</v>
      </c>
      <c r="T7" s="2" t="s">
        <v>219</v>
      </c>
      <c r="U7" s="2" t="s">
        <v>413</v>
      </c>
    </row>
    <row r="8" spans="1:23" ht="15">
      <c r="A8" s="57" t="str">
        <f ca="1">HYPERLINK("https://japancatalog.dell.com/notebooks/result/"&amp;INDIRECT("G"&amp;ROW()),"見積へGo")</f>
        <v>見積へGo</v>
      </c>
      <c r="B8" s="2" t="s">
        <v>104</v>
      </c>
      <c r="C8" s="1" t="s">
        <v>105</v>
      </c>
      <c r="D8" t="s">
        <v>106</v>
      </c>
      <c r="E8" t="s">
        <v>108</v>
      </c>
      <c r="F8" s="2" t="s">
        <v>223</v>
      </c>
      <c r="G8" s="2" t="s">
        <v>237</v>
      </c>
      <c r="H8" s="2" t="s">
        <v>378</v>
      </c>
      <c r="I8" s="3" t="s">
        <v>203</v>
      </c>
      <c r="J8" s="3" t="s">
        <v>206</v>
      </c>
      <c r="K8" s="59">
        <v>16</v>
      </c>
      <c r="L8" s="59">
        <v>256</v>
      </c>
      <c r="M8" s="2" t="s">
        <v>386</v>
      </c>
      <c r="N8" s="59">
        <v>13.3</v>
      </c>
      <c r="O8" s="3" t="s">
        <v>388</v>
      </c>
      <c r="P8" s="3"/>
      <c r="Q8" s="2" t="s">
        <v>393</v>
      </c>
      <c r="R8" s="60" t="s">
        <v>401</v>
      </c>
      <c r="S8" s="2" t="s">
        <v>212</v>
      </c>
      <c r="T8" s="2" t="s">
        <v>219</v>
      </c>
      <c r="U8" s="2" t="s">
        <v>413</v>
      </c>
    </row>
    <row r="9" spans="1:23" ht="15">
      <c r="A9" s="57" t="str">
        <f ca="1">HYPERLINK("https://japancatalog.dell.com/notebooks/result/"&amp;INDIRECT("G"&amp;ROW()),"見積へGo")</f>
        <v>見積へGo</v>
      </c>
      <c r="B9" s="2" t="s">
        <v>104</v>
      </c>
      <c r="C9" s="1" t="s">
        <v>105</v>
      </c>
      <c r="D9" t="s">
        <v>106</v>
      </c>
      <c r="E9" t="s">
        <v>108</v>
      </c>
      <c r="F9" s="2" t="s">
        <v>223</v>
      </c>
      <c r="G9" s="2" t="s">
        <v>238</v>
      </c>
      <c r="H9" s="2" t="s">
        <v>378</v>
      </c>
      <c r="I9" s="3" t="s">
        <v>203</v>
      </c>
      <c r="J9" s="3" t="s">
        <v>206</v>
      </c>
      <c r="K9" s="59">
        <v>16</v>
      </c>
      <c r="L9" s="59">
        <v>256</v>
      </c>
      <c r="M9" s="2" t="s">
        <v>386</v>
      </c>
      <c r="N9" s="59">
        <v>13.3</v>
      </c>
      <c r="O9" s="3" t="s">
        <v>388</v>
      </c>
      <c r="P9" s="3"/>
      <c r="Q9" s="2" t="s">
        <v>393</v>
      </c>
      <c r="R9" s="60" t="s">
        <v>401</v>
      </c>
      <c r="S9" s="2" t="s">
        <v>213</v>
      </c>
      <c r="T9" s="2" t="s">
        <v>219</v>
      </c>
      <c r="U9" s="2" t="s">
        <v>413</v>
      </c>
    </row>
    <row r="10" spans="1:23" ht="15">
      <c r="A10" s="57" t="str">
        <f ca="1">HYPERLINK("https://japancatalog.dell.com/notebooks/result/"&amp;INDIRECT("G"&amp;ROW()),"見積へGo")</f>
        <v>見積へGo</v>
      </c>
      <c r="B10" s="2" t="s">
        <v>104</v>
      </c>
      <c r="C10" s="1" t="s">
        <v>105</v>
      </c>
      <c r="D10" t="s">
        <v>107</v>
      </c>
      <c r="E10" t="s">
        <v>108</v>
      </c>
      <c r="F10" s="2" t="s">
        <v>223</v>
      </c>
      <c r="G10" s="2" t="s">
        <v>239</v>
      </c>
      <c r="H10" s="2" t="s">
        <v>201</v>
      </c>
      <c r="I10" s="3" t="s">
        <v>203</v>
      </c>
      <c r="J10" s="3" t="s">
        <v>206</v>
      </c>
      <c r="K10" s="59">
        <v>8</v>
      </c>
      <c r="L10" s="59">
        <v>256</v>
      </c>
      <c r="M10" s="2" t="s">
        <v>386</v>
      </c>
      <c r="N10" s="59">
        <v>13.3</v>
      </c>
      <c r="O10" s="3" t="s">
        <v>388</v>
      </c>
      <c r="P10" s="3" t="s">
        <v>390</v>
      </c>
      <c r="Q10" s="2" t="s">
        <v>393</v>
      </c>
      <c r="R10" s="60" t="s">
        <v>401</v>
      </c>
      <c r="S10" s="2" t="s">
        <v>211</v>
      </c>
      <c r="T10" s="2" t="s">
        <v>219</v>
      </c>
      <c r="U10" s="2" t="s">
        <v>413</v>
      </c>
    </row>
    <row r="11" spans="1:23" ht="15">
      <c r="A11" s="57" t="str">
        <f ca="1">HYPERLINK("https://japancatalog.dell.com/notebooks/result/"&amp;INDIRECT("G"&amp;ROW()),"見積へGo")</f>
        <v>見積へGo</v>
      </c>
      <c r="B11" s="2" t="s">
        <v>104</v>
      </c>
      <c r="C11" s="1" t="s">
        <v>105</v>
      </c>
      <c r="D11" t="s">
        <v>107</v>
      </c>
      <c r="E11" t="s">
        <v>108</v>
      </c>
      <c r="F11" s="2" t="s">
        <v>223</v>
      </c>
      <c r="G11" s="2" t="s">
        <v>240</v>
      </c>
      <c r="H11" s="2" t="s">
        <v>201</v>
      </c>
      <c r="I11" s="3" t="s">
        <v>203</v>
      </c>
      <c r="J11" s="3" t="s">
        <v>206</v>
      </c>
      <c r="K11" s="59">
        <v>8</v>
      </c>
      <c r="L11" s="59">
        <v>256</v>
      </c>
      <c r="M11" s="2" t="s">
        <v>386</v>
      </c>
      <c r="N11" s="59">
        <v>13.3</v>
      </c>
      <c r="O11" s="3" t="s">
        <v>388</v>
      </c>
      <c r="P11" s="3" t="s">
        <v>390</v>
      </c>
      <c r="Q11" s="2" t="s">
        <v>393</v>
      </c>
      <c r="R11" s="60" t="s">
        <v>401</v>
      </c>
      <c r="S11" s="2" t="s">
        <v>212</v>
      </c>
      <c r="T11" s="2" t="s">
        <v>219</v>
      </c>
      <c r="U11" s="2" t="s">
        <v>413</v>
      </c>
    </row>
    <row r="12" spans="1:23" ht="15">
      <c r="A12" s="57" t="str">
        <f ca="1">HYPERLINK("https://japancatalog.dell.com/notebooks/result/"&amp;INDIRECT("G"&amp;ROW()),"見積へGo")</f>
        <v>見積へGo</v>
      </c>
      <c r="B12" s="2" t="s">
        <v>104</v>
      </c>
      <c r="C12" s="1" t="s">
        <v>105</v>
      </c>
      <c r="D12" t="s">
        <v>107</v>
      </c>
      <c r="E12" t="s">
        <v>108</v>
      </c>
      <c r="F12" s="2" t="s">
        <v>223</v>
      </c>
      <c r="G12" s="2" t="s">
        <v>241</v>
      </c>
      <c r="H12" s="2" t="s">
        <v>201</v>
      </c>
      <c r="I12" s="3" t="s">
        <v>203</v>
      </c>
      <c r="J12" s="3" t="s">
        <v>206</v>
      </c>
      <c r="K12" s="59">
        <v>8</v>
      </c>
      <c r="L12" s="59">
        <v>256</v>
      </c>
      <c r="M12" s="2" t="s">
        <v>386</v>
      </c>
      <c r="N12" s="59">
        <v>13.3</v>
      </c>
      <c r="O12" s="3" t="s">
        <v>388</v>
      </c>
      <c r="P12" s="3" t="s">
        <v>390</v>
      </c>
      <c r="Q12" s="2" t="s">
        <v>393</v>
      </c>
      <c r="R12" s="60" t="s">
        <v>401</v>
      </c>
      <c r="S12" s="2" t="s">
        <v>213</v>
      </c>
      <c r="T12" s="2" t="s">
        <v>219</v>
      </c>
      <c r="U12" s="2" t="s">
        <v>413</v>
      </c>
    </row>
    <row r="13" spans="1:23" ht="15">
      <c r="A13" s="57" t="str">
        <f ca="1">HYPERLINK("https://japancatalog.dell.com/notebooks/result/"&amp;INDIRECT("G"&amp;ROW()),"見積へGo")</f>
        <v>見積へGo</v>
      </c>
      <c r="B13" s="2" t="s">
        <v>104</v>
      </c>
      <c r="C13" s="1" t="s">
        <v>105</v>
      </c>
      <c r="D13" t="s">
        <v>107</v>
      </c>
      <c r="E13" t="s">
        <v>108</v>
      </c>
      <c r="F13" s="2" t="s">
        <v>223</v>
      </c>
      <c r="G13" s="2" t="s">
        <v>242</v>
      </c>
      <c r="H13" s="2" t="s">
        <v>201</v>
      </c>
      <c r="I13" s="3" t="s">
        <v>203</v>
      </c>
      <c r="J13" s="3" t="s">
        <v>206</v>
      </c>
      <c r="K13" s="59">
        <v>16</v>
      </c>
      <c r="L13" s="59">
        <v>256</v>
      </c>
      <c r="M13" s="2" t="s">
        <v>386</v>
      </c>
      <c r="N13" s="59">
        <v>13.3</v>
      </c>
      <c r="O13" s="3" t="s">
        <v>388</v>
      </c>
      <c r="P13" s="3" t="s">
        <v>390</v>
      </c>
      <c r="Q13" s="2" t="s">
        <v>393</v>
      </c>
      <c r="R13" s="60" t="s">
        <v>401</v>
      </c>
      <c r="S13" s="2" t="s">
        <v>211</v>
      </c>
      <c r="T13" s="2" t="s">
        <v>219</v>
      </c>
      <c r="U13" s="2" t="s">
        <v>413</v>
      </c>
    </row>
    <row r="14" spans="1:23" ht="15">
      <c r="A14" s="57" t="str">
        <f ca="1">HYPERLINK("https://japancatalog.dell.com/notebooks/result/"&amp;INDIRECT("G"&amp;ROW()),"見積へGo")</f>
        <v>見積へGo</v>
      </c>
      <c r="B14" s="2" t="s">
        <v>104</v>
      </c>
      <c r="C14" s="1" t="s">
        <v>105</v>
      </c>
      <c r="D14" t="s">
        <v>107</v>
      </c>
      <c r="E14" t="s">
        <v>108</v>
      </c>
      <c r="F14" s="2" t="s">
        <v>223</v>
      </c>
      <c r="G14" s="2" t="s">
        <v>243</v>
      </c>
      <c r="H14" s="2" t="s">
        <v>201</v>
      </c>
      <c r="I14" s="3" t="s">
        <v>203</v>
      </c>
      <c r="J14" s="3" t="s">
        <v>206</v>
      </c>
      <c r="K14" s="59">
        <v>16</v>
      </c>
      <c r="L14" s="59">
        <v>256</v>
      </c>
      <c r="M14" s="2" t="s">
        <v>386</v>
      </c>
      <c r="N14" s="59">
        <v>13.3</v>
      </c>
      <c r="O14" s="3" t="s">
        <v>388</v>
      </c>
      <c r="P14" s="3" t="s">
        <v>390</v>
      </c>
      <c r="Q14" s="2" t="s">
        <v>393</v>
      </c>
      <c r="R14" s="60" t="s">
        <v>401</v>
      </c>
      <c r="S14" s="2" t="s">
        <v>212</v>
      </c>
      <c r="T14" s="2" t="s">
        <v>219</v>
      </c>
      <c r="U14" s="2" t="s">
        <v>413</v>
      </c>
    </row>
    <row r="15" spans="1:23" ht="15">
      <c r="A15" s="57" t="str">
        <f ca="1">HYPERLINK("https://japancatalog.dell.com/notebooks/result/"&amp;INDIRECT("G"&amp;ROW()),"見積へGo")</f>
        <v>見積へGo</v>
      </c>
      <c r="B15" s="2" t="s">
        <v>104</v>
      </c>
      <c r="C15" s="1" t="s">
        <v>105</v>
      </c>
      <c r="D15" t="s">
        <v>107</v>
      </c>
      <c r="E15" t="s">
        <v>108</v>
      </c>
      <c r="F15" s="2" t="s">
        <v>223</v>
      </c>
      <c r="G15" s="2" t="s">
        <v>244</v>
      </c>
      <c r="H15" s="2" t="s">
        <v>201</v>
      </c>
      <c r="I15" s="3" t="s">
        <v>203</v>
      </c>
      <c r="J15" s="3" t="s">
        <v>206</v>
      </c>
      <c r="K15" s="59">
        <v>16</v>
      </c>
      <c r="L15" s="59">
        <v>256</v>
      </c>
      <c r="M15" s="2" t="s">
        <v>386</v>
      </c>
      <c r="N15" s="59">
        <v>13.3</v>
      </c>
      <c r="O15" s="3" t="s">
        <v>388</v>
      </c>
      <c r="P15" s="3" t="s">
        <v>390</v>
      </c>
      <c r="Q15" s="2" t="s">
        <v>393</v>
      </c>
      <c r="R15" s="60" t="s">
        <v>401</v>
      </c>
      <c r="S15" s="2" t="s">
        <v>213</v>
      </c>
      <c r="T15" s="2" t="s">
        <v>219</v>
      </c>
      <c r="U15" s="2" t="s">
        <v>413</v>
      </c>
    </row>
    <row r="16" spans="1:23" ht="15">
      <c r="A16" s="57" t="str">
        <f ca="1">HYPERLINK("https://japancatalog.dell.com/notebooks/result/"&amp;INDIRECT("G"&amp;ROW()),"見積へGo")</f>
        <v>見積へGo</v>
      </c>
      <c r="B16" s="2" t="s">
        <v>104</v>
      </c>
      <c r="C16" s="1" t="s">
        <v>105</v>
      </c>
      <c r="D16" t="s">
        <v>106</v>
      </c>
      <c r="E16" t="s">
        <v>108</v>
      </c>
      <c r="F16" s="2" t="s">
        <v>224</v>
      </c>
      <c r="G16" s="2" t="s">
        <v>245</v>
      </c>
      <c r="H16" s="2" t="s">
        <v>201</v>
      </c>
      <c r="I16" s="3" t="s">
        <v>202</v>
      </c>
      <c r="J16" s="3" t="s">
        <v>205</v>
      </c>
      <c r="K16" s="59">
        <v>8</v>
      </c>
      <c r="L16" s="59">
        <v>256</v>
      </c>
      <c r="M16" s="2" t="s">
        <v>386</v>
      </c>
      <c r="N16" s="59">
        <v>14</v>
      </c>
      <c r="O16" s="3" t="s">
        <v>388</v>
      </c>
      <c r="P16" s="3"/>
      <c r="Q16" s="2" t="s">
        <v>394</v>
      </c>
      <c r="R16" s="60" t="s">
        <v>402</v>
      </c>
      <c r="S16" s="2" t="s">
        <v>211</v>
      </c>
      <c r="T16" s="2" t="s">
        <v>219</v>
      </c>
      <c r="U16" s="2" t="s">
        <v>414</v>
      </c>
    </row>
    <row r="17" spans="1:21" ht="15">
      <c r="A17" s="57" t="str">
        <f ca="1">HYPERLINK("https://japancatalog.dell.com/notebooks/result/"&amp;INDIRECT("G"&amp;ROW()),"見積へGo")</f>
        <v>見積へGo</v>
      </c>
      <c r="B17" s="2" t="s">
        <v>104</v>
      </c>
      <c r="C17" s="1" t="s">
        <v>105</v>
      </c>
      <c r="D17" t="s">
        <v>106</v>
      </c>
      <c r="E17" t="s">
        <v>108</v>
      </c>
      <c r="F17" s="2" t="s">
        <v>224</v>
      </c>
      <c r="G17" s="2" t="s">
        <v>246</v>
      </c>
      <c r="H17" s="2" t="s">
        <v>201</v>
      </c>
      <c r="I17" s="3" t="s">
        <v>202</v>
      </c>
      <c r="J17" s="3" t="s">
        <v>205</v>
      </c>
      <c r="K17" s="59">
        <v>8</v>
      </c>
      <c r="L17" s="59">
        <v>256</v>
      </c>
      <c r="M17" s="2" t="s">
        <v>386</v>
      </c>
      <c r="N17" s="59">
        <v>14</v>
      </c>
      <c r="O17" s="3" t="s">
        <v>388</v>
      </c>
      <c r="P17" s="3"/>
      <c r="Q17" s="2" t="s">
        <v>394</v>
      </c>
      <c r="R17" s="60" t="s">
        <v>402</v>
      </c>
      <c r="S17" s="2" t="s">
        <v>212</v>
      </c>
      <c r="T17" s="2" t="s">
        <v>219</v>
      </c>
      <c r="U17" s="2" t="s">
        <v>414</v>
      </c>
    </row>
    <row r="18" spans="1:21" ht="15">
      <c r="A18" s="57" t="str">
        <f ca="1">HYPERLINK("https://japancatalog.dell.com/notebooks/result/"&amp;INDIRECT("G"&amp;ROW()),"見積へGo")</f>
        <v>見積へGo</v>
      </c>
      <c r="B18" s="2" t="s">
        <v>104</v>
      </c>
      <c r="C18" s="1" t="s">
        <v>105</v>
      </c>
      <c r="D18" t="s">
        <v>106</v>
      </c>
      <c r="E18" t="s">
        <v>108</v>
      </c>
      <c r="F18" s="2" t="s">
        <v>224</v>
      </c>
      <c r="G18" s="2" t="s">
        <v>247</v>
      </c>
      <c r="H18" s="2" t="s">
        <v>201</v>
      </c>
      <c r="I18" s="3" t="s">
        <v>202</v>
      </c>
      <c r="J18" s="3" t="s">
        <v>205</v>
      </c>
      <c r="K18" s="59">
        <v>8</v>
      </c>
      <c r="L18" s="59">
        <v>256</v>
      </c>
      <c r="M18" s="2" t="s">
        <v>386</v>
      </c>
      <c r="N18" s="59">
        <v>14</v>
      </c>
      <c r="O18" s="3" t="s">
        <v>388</v>
      </c>
      <c r="P18" s="3"/>
      <c r="Q18" s="2" t="s">
        <v>394</v>
      </c>
      <c r="R18" s="60" t="s">
        <v>402</v>
      </c>
      <c r="S18" s="2" t="s">
        <v>213</v>
      </c>
      <c r="T18" s="2" t="s">
        <v>219</v>
      </c>
      <c r="U18" s="2" t="s">
        <v>414</v>
      </c>
    </row>
    <row r="19" spans="1:21" ht="15">
      <c r="A19" s="57" t="str">
        <f ca="1">HYPERLINK("https://japancatalog.dell.com/notebooks/result/"&amp;INDIRECT("G"&amp;ROW()),"見積へGo")</f>
        <v>見積へGo</v>
      </c>
      <c r="B19" s="2" t="s">
        <v>104</v>
      </c>
      <c r="C19" s="1" t="s">
        <v>105</v>
      </c>
      <c r="D19" t="s">
        <v>106</v>
      </c>
      <c r="E19" t="s">
        <v>108</v>
      </c>
      <c r="F19" s="2" t="s">
        <v>224</v>
      </c>
      <c r="G19" s="2" t="s">
        <v>248</v>
      </c>
      <c r="H19" s="2" t="s">
        <v>201</v>
      </c>
      <c r="I19" s="3" t="s">
        <v>202</v>
      </c>
      <c r="J19" s="3" t="s">
        <v>205</v>
      </c>
      <c r="K19" s="59">
        <v>8</v>
      </c>
      <c r="L19" s="59">
        <v>256</v>
      </c>
      <c r="M19" s="2" t="s">
        <v>386</v>
      </c>
      <c r="N19" s="59">
        <v>14</v>
      </c>
      <c r="O19" s="3" t="s">
        <v>388</v>
      </c>
      <c r="P19" s="3"/>
      <c r="Q19" s="2" t="s">
        <v>394</v>
      </c>
      <c r="R19" s="60" t="s">
        <v>402</v>
      </c>
      <c r="S19" s="2" t="s">
        <v>211</v>
      </c>
      <c r="T19" s="2" t="s">
        <v>219</v>
      </c>
      <c r="U19" s="2" t="s">
        <v>413</v>
      </c>
    </row>
    <row r="20" spans="1:21" ht="15">
      <c r="A20" s="57" t="str">
        <f ca="1">HYPERLINK("https://japancatalog.dell.com/notebooks/result/"&amp;INDIRECT("G"&amp;ROW()),"見積へGo")</f>
        <v>見積へGo</v>
      </c>
      <c r="B20" s="2" t="s">
        <v>104</v>
      </c>
      <c r="C20" s="1" t="s">
        <v>105</v>
      </c>
      <c r="D20" t="s">
        <v>106</v>
      </c>
      <c r="E20" t="s">
        <v>108</v>
      </c>
      <c r="F20" s="2" t="s">
        <v>224</v>
      </c>
      <c r="G20" s="2" t="s">
        <v>249</v>
      </c>
      <c r="H20" s="2" t="s">
        <v>201</v>
      </c>
      <c r="I20" s="3" t="s">
        <v>202</v>
      </c>
      <c r="J20" s="3" t="s">
        <v>205</v>
      </c>
      <c r="K20" s="59">
        <v>8</v>
      </c>
      <c r="L20" s="59">
        <v>256</v>
      </c>
      <c r="M20" s="2" t="s">
        <v>386</v>
      </c>
      <c r="N20" s="59">
        <v>14</v>
      </c>
      <c r="O20" s="3" t="s">
        <v>388</v>
      </c>
      <c r="P20" s="3"/>
      <c r="Q20" s="2" t="s">
        <v>394</v>
      </c>
      <c r="R20" s="60" t="s">
        <v>402</v>
      </c>
      <c r="S20" s="2" t="s">
        <v>212</v>
      </c>
      <c r="T20" s="2" t="s">
        <v>219</v>
      </c>
      <c r="U20" s="2" t="s">
        <v>413</v>
      </c>
    </row>
    <row r="21" spans="1:21" ht="15">
      <c r="A21" s="57" t="str">
        <f ca="1">HYPERLINK("https://japancatalog.dell.com/notebooks/result/"&amp;INDIRECT("G"&amp;ROW()),"見積へGo")</f>
        <v>見積へGo</v>
      </c>
      <c r="B21" s="2" t="s">
        <v>104</v>
      </c>
      <c r="C21" s="1" t="s">
        <v>105</v>
      </c>
      <c r="D21" t="s">
        <v>106</v>
      </c>
      <c r="E21" t="s">
        <v>108</v>
      </c>
      <c r="F21" s="2" t="s">
        <v>224</v>
      </c>
      <c r="G21" s="2" t="s">
        <v>250</v>
      </c>
      <c r="H21" s="2" t="s">
        <v>201</v>
      </c>
      <c r="I21" s="3" t="s">
        <v>202</v>
      </c>
      <c r="J21" s="3" t="s">
        <v>205</v>
      </c>
      <c r="K21" s="59">
        <v>8</v>
      </c>
      <c r="L21" s="59">
        <v>256</v>
      </c>
      <c r="M21" s="2" t="s">
        <v>386</v>
      </c>
      <c r="N21" s="59">
        <v>14</v>
      </c>
      <c r="O21" s="3" t="s">
        <v>388</v>
      </c>
      <c r="P21" s="3"/>
      <c r="Q21" s="2" t="s">
        <v>394</v>
      </c>
      <c r="R21" s="60" t="s">
        <v>402</v>
      </c>
      <c r="S21" s="2" t="s">
        <v>213</v>
      </c>
      <c r="T21" s="2" t="s">
        <v>219</v>
      </c>
      <c r="U21" s="2" t="s">
        <v>413</v>
      </c>
    </row>
    <row r="22" spans="1:21" ht="15">
      <c r="A22" s="57" t="str">
        <f ca="1">HYPERLINK("https://japancatalog.dell.com/notebooks/result/"&amp;INDIRECT("G"&amp;ROW()),"見積へGo")</f>
        <v>見積へGo</v>
      </c>
      <c r="B22" s="2" t="s">
        <v>104</v>
      </c>
      <c r="C22" s="1" t="s">
        <v>105</v>
      </c>
      <c r="D22" t="s">
        <v>106</v>
      </c>
      <c r="E22" t="s">
        <v>108</v>
      </c>
      <c r="F22" s="2" t="s">
        <v>224</v>
      </c>
      <c r="G22" s="2" t="s">
        <v>251</v>
      </c>
      <c r="H22" s="2" t="s">
        <v>201</v>
      </c>
      <c r="I22" s="3" t="s">
        <v>203</v>
      </c>
      <c r="J22" s="3" t="s">
        <v>206</v>
      </c>
      <c r="K22" s="59">
        <v>8</v>
      </c>
      <c r="L22" s="59">
        <v>256</v>
      </c>
      <c r="M22" s="2" t="s">
        <v>386</v>
      </c>
      <c r="N22" s="59">
        <v>14</v>
      </c>
      <c r="O22" s="3" t="s">
        <v>388</v>
      </c>
      <c r="P22" s="3"/>
      <c r="Q22" s="2" t="s">
        <v>394</v>
      </c>
      <c r="R22" s="60" t="s">
        <v>402</v>
      </c>
      <c r="S22" s="2" t="s">
        <v>211</v>
      </c>
      <c r="T22" s="2" t="s">
        <v>219</v>
      </c>
      <c r="U22" s="2" t="s">
        <v>413</v>
      </c>
    </row>
    <row r="23" spans="1:21" ht="15">
      <c r="A23" s="57" t="str">
        <f ca="1">HYPERLINK("https://japancatalog.dell.com/notebooks/result/"&amp;INDIRECT("G"&amp;ROW()),"見積へGo")</f>
        <v>見積へGo</v>
      </c>
      <c r="B23" s="2" t="s">
        <v>104</v>
      </c>
      <c r="C23" s="1" t="s">
        <v>105</v>
      </c>
      <c r="D23" t="s">
        <v>106</v>
      </c>
      <c r="E23" t="s">
        <v>108</v>
      </c>
      <c r="F23" s="2" t="s">
        <v>224</v>
      </c>
      <c r="G23" s="2" t="s">
        <v>252</v>
      </c>
      <c r="H23" s="2" t="s">
        <v>201</v>
      </c>
      <c r="I23" s="3" t="s">
        <v>203</v>
      </c>
      <c r="J23" s="3" t="s">
        <v>206</v>
      </c>
      <c r="K23" s="59">
        <v>8</v>
      </c>
      <c r="L23" s="59">
        <v>256</v>
      </c>
      <c r="M23" s="2" t="s">
        <v>386</v>
      </c>
      <c r="N23" s="59">
        <v>14</v>
      </c>
      <c r="O23" s="3" t="s">
        <v>388</v>
      </c>
      <c r="P23" s="3"/>
      <c r="Q23" s="2" t="s">
        <v>394</v>
      </c>
      <c r="R23" s="60" t="s">
        <v>402</v>
      </c>
      <c r="S23" s="2" t="s">
        <v>212</v>
      </c>
      <c r="T23" s="2" t="s">
        <v>219</v>
      </c>
      <c r="U23" s="2" t="s">
        <v>413</v>
      </c>
    </row>
    <row r="24" spans="1:21" ht="15">
      <c r="A24" s="57" t="str">
        <f ca="1">HYPERLINK("https://japancatalog.dell.com/notebooks/result/"&amp;INDIRECT("G"&amp;ROW()),"見積へGo")</f>
        <v>見積へGo</v>
      </c>
      <c r="B24" s="2" t="s">
        <v>104</v>
      </c>
      <c r="C24" s="1" t="s">
        <v>105</v>
      </c>
      <c r="D24" t="s">
        <v>106</v>
      </c>
      <c r="E24" t="s">
        <v>108</v>
      </c>
      <c r="F24" s="2" t="s">
        <v>224</v>
      </c>
      <c r="G24" s="2" t="s">
        <v>253</v>
      </c>
      <c r="H24" s="2" t="s">
        <v>201</v>
      </c>
      <c r="I24" s="3" t="s">
        <v>203</v>
      </c>
      <c r="J24" s="3" t="s">
        <v>206</v>
      </c>
      <c r="K24" s="59">
        <v>8</v>
      </c>
      <c r="L24" s="59">
        <v>256</v>
      </c>
      <c r="M24" s="2" t="s">
        <v>386</v>
      </c>
      <c r="N24" s="59">
        <v>14</v>
      </c>
      <c r="O24" s="3" t="s">
        <v>388</v>
      </c>
      <c r="P24" s="3"/>
      <c r="Q24" s="2" t="s">
        <v>394</v>
      </c>
      <c r="R24" s="60" t="s">
        <v>402</v>
      </c>
      <c r="S24" s="2" t="s">
        <v>213</v>
      </c>
      <c r="T24" s="2" t="s">
        <v>219</v>
      </c>
      <c r="U24" s="2" t="s">
        <v>413</v>
      </c>
    </row>
    <row r="25" spans="1:21" ht="15">
      <c r="A25" s="57" t="str">
        <f ca="1">HYPERLINK("https://japancatalog.dell.com/notebooks/result/"&amp;INDIRECT("G"&amp;ROW()),"見積へGo")</f>
        <v>見積へGo</v>
      </c>
      <c r="B25" s="2" t="s">
        <v>104</v>
      </c>
      <c r="C25" s="1" t="s">
        <v>105</v>
      </c>
      <c r="D25" t="s">
        <v>106</v>
      </c>
      <c r="E25" t="s">
        <v>108</v>
      </c>
      <c r="F25" s="2" t="s">
        <v>224</v>
      </c>
      <c r="G25" s="2" t="s">
        <v>254</v>
      </c>
      <c r="H25" s="2" t="s">
        <v>201</v>
      </c>
      <c r="I25" s="3" t="s">
        <v>203</v>
      </c>
      <c r="J25" s="3" t="s">
        <v>206</v>
      </c>
      <c r="K25" s="59">
        <v>16</v>
      </c>
      <c r="L25" s="59">
        <v>256</v>
      </c>
      <c r="M25" s="2" t="s">
        <v>386</v>
      </c>
      <c r="N25" s="59">
        <v>14</v>
      </c>
      <c r="O25" s="3" t="s">
        <v>388</v>
      </c>
      <c r="P25" s="3"/>
      <c r="Q25" s="2" t="s">
        <v>394</v>
      </c>
      <c r="R25" s="60" t="s">
        <v>402</v>
      </c>
      <c r="S25" s="2" t="s">
        <v>211</v>
      </c>
      <c r="T25" s="2" t="s">
        <v>219</v>
      </c>
      <c r="U25" s="2" t="s">
        <v>413</v>
      </c>
    </row>
    <row r="26" spans="1:21" ht="15">
      <c r="A26" s="57" t="str">
        <f ca="1">HYPERLINK("https://japancatalog.dell.com/notebooks/result/"&amp;INDIRECT("G"&amp;ROW()),"見積へGo")</f>
        <v>見積へGo</v>
      </c>
      <c r="B26" s="2" t="s">
        <v>104</v>
      </c>
      <c r="C26" s="1" t="s">
        <v>105</v>
      </c>
      <c r="D26" t="s">
        <v>106</v>
      </c>
      <c r="E26" t="s">
        <v>108</v>
      </c>
      <c r="F26" s="2" t="s">
        <v>224</v>
      </c>
      <c r="G26" s="2" t="s">
        <v>255</v>
      </c>
      <c r="H26" s="2" t="s">
        <v>201</v>
      </c>
      <c r="I26" s="3" t="s">
        <v>203</v>
      </c>
      <c r="J26" s="3" t="s">
        <v>206</v>
      </c>
      <c r="K26" s="59">
        <v>16</v>
      </c>
      <c r="L26" s="59">
        <v>256</v>
      </c>
      <c r="M26" s="2" t="s">
        <v>386</v>
      </c>
      <c r="N26" s="59">
        <v>14</v>
      </c>
      <c r="O26" s="3" t="s">
        <v>388</v>
      </c>
      <c r="P26" s="3"/>
      <c r="Q26" s="2" t="s">
        <v>394</v>
      </c>
      <c r="R26" s="60" t="s">
        <v>402</v>
      </c>
      <c r="S26" s="2" t="s">
        <v>212</v>
      </c>
      <c r="T26" s="2" t="s">
        <v>219</v>
      </c>
      <c r="U26" s="2" t="s">
        <v>413</v>
      </c>
    </row>
    <row r="27" spans="1:21" ht="15">
      <c r="A27" s="57" t="str">
        <f ca="1">HYPERLINK("https://japancatalog.dell.com/notebooks/result/"&amp;INDIRECT("G"&amp;ROW()),"見積へGo")</f>
        <v>見積へGo</v>
      </c>
      <c r="B27" s="2" t="s">
        <v>104</v>
      </c>
      <c r="C27" s="1" t="s">
        <v>105</v>
      </c>
      <c r="D27" t="s">
        <v>106</v>
      </c>
      <c r="E27" t="s">
        <v>108</v>
      </c>
      <c r="F27" s="2" t="s">
        <v>224</v>
      </c>
      <c r="G27" s="2" t="s">
        <v>256</v>
      </c>
      <c r="H27" s="2" t="s">
        <v>201</v>
      </c>
      <c r="I27" s="3" t="s">
        <v>203</v>
      </c>
      <c r="J27" s="3" t="s">
        <v>206</v>
      </c>
      <c r="K27" s="59">
        <v>16</v>
      </c>
      <c r="L27" s="59">
        <v>256</v>
      </c>
      <c r="M27" s="2" t="s">
        <v>386</v>
      </c>
      <c r="N27" s="59">
        <v>14</v>
      </c>
      <c r="O27" s="3" t="s">
        <v>388</v>
      </c>
      <c r="P27" s="3"/>
      <c r="Q27" s="2" t="s">
        <v>394</v>
      </c>
      <c r="R27" s="60" t="s">
        <v>402</v>
      </c>
      <c r="S27" s="2" t="s">
        <v>213</v>
      </c>
      <c r="T27" s="2" t="s">
        <v>219</v>
      </c>
      <c r="U27" s="2" t="s">
        <v>413</v>
      </c>
    </row>
    <row r="28" spans="1:21" ht="15">
      <c r="A28" s="57" t="str">
        <f ca="1">HYPERLINK("https://japancatalog.dell.com/notebooks/result/"&amp;INDIRECT("G"&amp;ROW()),"見積へGo")</f>
        <v>見積へGo</v>
      </c>
      <c r="B28" s="2" t="s">
        <v>104</v>
      </c>
      <c r="C28" s="1" t="s">
        <v>105</v>
      </c>
      <c r="D28" t="s">
        <v>106</v>
      </c>
      <c r="E28" t="s">
        <v>108</v>
      </c>
      <c r="F28" s="2" t="s">
        <v>224</v>
      </c>
      <c r="G28" s="2" t="s">
        <v>257</v>
      </c>
      <c r="H28" s="2" t="s">
        <v>201</v>
      </c>
      <c r="I28" s="3" t="s">
        <v>203</v>
      </c>
      <c r="J28" s="3" t="s">
        <v>207</v>
      </c>
      <c r="K28" s="59">
        <v>16</v>
      </c>
      <c r="L28" s="59">
        <v>256</v>
      </c>
      <c r="M28" s="2" t="s">
        <v>386</v>
      </c>
      <c r="N28" s="59">
        <v>14</v>
      </c>
      <c r="O28" s="3" t="s">
        <v>388</v>
      </c>
      <c r="P28" s="3"/>
      <c r="Q28" s="2" t="s">
        <v>394</v>
      </c>
      <c r="R28" s="60" t="s">
        <v>402</v>
      </c>
      <c r="S28" s="2" t="s">
        <v>211</v>
      </c>
      <c r="T28" s="2" t="s">
        <v>219</v>
      </c>
      <c r="U28" s="2" t="s">
        <v>413</v>
      </c>
    </row>
    <row r="29" spans="1:21" ht="15">
      <c r="A29" s="57" t="str">
        <f ca="1">HYPERLINK("https://japancatalog.dell.com/notebooks/result/"&amp;INDIRECT("G"&amp;ROW()),"見積へGo")</f>
        <v>見積へGo</v>
      </c>
      <c r="B29" s="2" t="s">
        <v>104</v>
      </c>
      <c r="C29" s="1" t="s">
        <v>105</v>
      </c>
      <c r="D29" t="s">
        <v>106</v>
      </c>
      <c r="E29" t="s">
        <v>108</v>
      </c>
      <c r="F29" s="2" t="s">
        <v>224</v>
      </c>
      <c r="G29" s="2" t="s">
        <v>258</v>
      </c>
      <c r="H29" s="2" t="s">
        <v>201</v>
      </c>
      <c r="I29" s="3" t="s">
        <v>203</v>
      </c>
      <c r="J29" s="3" t="s">
        <v>207</v>
      </c>
      <c r="K29" s="59">
        <v>16</v>
      </c>
      <c r="L29" s="59">
        <v>256</v>
      </c>
      <c r="M29" s="2" t="s">
        <v>386</v>
      </c>
      <c r="N29" s="59">
        <v>14</v>
      </c>
      <c r="O29" s="3" t="s">
        <v>388</v>
      </c>
      <c r="P29" s="3"/>
      <c r="Q29" s="2" t="s">
        <v>394</v>
      </c>
      <c r="R29" s="60" t="s">
        <v>402</v>
      </c>
      <c r="S29" s="2" t="s">
        <v>212</v>
      </c>
      <c r="T29" s="2" t="s">
        <v>219</v>
      </c>
      <c r="U29" s="2" t="s">
        <v>413</v>
      </c>
    </row>
    <row r="30" spans="1:21" ht="15">
      <c r="A30" s="57" t="str">
        <f ca="1">HYPERLINK("https://japancatalog.dell.com/notebooks/result/"&amp;INDIRECT("G"&amp;ROW()),"見積へGo")</f>
        <v>見積へGo</v>
      </c>
      <c r="B30" s="2" t="s">
        <v>104</v>
      </c>
      <c r="C30" s="1" t="s">
        <v>105</v>
      </c>
      <c r="D30" t="s">
        <v>106</v>
      </c>
      <c r="E30" t="s">
        <v>108</v>
      </c>
      <c r="F30" s="2" t="s">
        <v>224</v>
      </c>
      <c r="G30" s="2" t="s">
        <v>259</v>
      </c>
      <c r="H30" s="2" t="s">
        <v>201</v>
      </c>
      <c r="I30" s="3" t="s">
        <v>203</v>
      </c>
      <c r="J30" s="3" t="s">
        <v>207</v>
      </c>
      <c r="K30" s="59">
        <v>16</v>
      </c>
      <c r="L30" s="59">
        <v>256</v>
      </c>
      <c r="M30" s="2" t="s">
        <v>386</v>
      </c>
      <c r="N30" s="59">
        <v>14</v>
      </c>
      <c r="O30" s="3" t="s">
        <v>388</v>
      </c>
      <c r="P30" s="3"/>
      <c r="Q30" s="2" t="s">
        <v>394</v>
      </c>
      <c r="R30" s="60" t="s">
        <v>402</v>
      </c>
      <c r="S30" s="2" t="s">
        <v>213</v>
      </c>
      <c r="T30" s="2" t="s">
        <v>219</v>
      </c>
      <c r="U30" s="2" t="s">
        <v>413</v>
      </c>
    </row>
    <row r="31" spans="1:21" ht="15">
      <c r="A31" s="57" t="str">
        <f ca="1">HYPERLINK("https://japancatalog.dell.com/notebooks/result/"&amp;INDIRECT("G"&amp;ROW()),"見積へGo")</f>
        <v>見積へGo</v>
      </c>
      <c r="B31" s="2" t="s">
        <v>104</v>
      </c>
      <c r="C31" s="1" t="s">
        <v>105</v>
      </c>
      <c r="D31" t="s">
        <v>106</v>
      </c>
      <c r="E31" t="s">
        <v>108</v>
      </c>
      <c r="F31" s="2" t="s">
        <v>224</v>
      </c>
      <c r="G31" s="2" t="s">
        <v>260</v>
      </c>
      <c r="H31" s="2" t="s">
        <v>201</v>
      </c>
      <c r="I31" s="3" t="s">
        <v>203</v>
      </c>
      <c r="J31" s="3" t="s">
        <v>207</v>
      </c>
      <c r="K31" s="59">
        <v>16</v>
      </c>
      <c r="L31" s="59">
        <v>512</v>
      </c>
      <c r="M31" s="2" t="s">
        <v>386</v>
      </c>
      <c r="N31" s="59">
        <v>14</v>
      </c>
      <c r="O31" s="3" t="s">
        <v>388</v>
      </c>
      <c r="P31" s="3"/>
      <c r="Q31" s="2" t="s">
        <v>394</v>
      </c>
      <c r="R31" s="60" t="s">
        <v>402</v>
      </c>
      <c r="S31" s="2" t="s">
        <v>211</v>
      </c>
      <c r="T31" s="2" t="s">
        <v>219</v>
      </c>
      <c r="U31" s="2" t="s">
        <v>413</v>
      </c>
    </row>
    <row r="32" spans="1:21" ht="15">
      <c r="A32" s="57" t="str">
        <f ca="1">HYPERLINK("https://japancatalog.dell.com/notebooks/result/"&amp;INDIRECT("G"&amp;ROW()),"見積へGo")</f>
        <v>見積へGo</v>
      </c>
      <c r="B32" s="2" t="s">
        <v>104</v>
      </c>
      <c r="C32" s="1" t="s">
        <v>105</v>
      </c>
      <c r="D32" t="s">
        <v>106</v>
      </c>
      <c r="E32" t="s">
        <v>108</v>
      </c>
      <c r="F32" s="2" t="s">
        <v>224</v>
      </c>
      <c r="G32" s="2" t="s">
        <v>261</v>
      </c>
      <c r="H32" s="2" t="s">
        <v>201</v>
      </c>
      <c r="I32" s="3" t="s">
        <v>203</v>
      </c>
      <c r="J32" s="3" t="s">
        <v>207</v>
      </c>
      <c r="K32" s="59">
        <v>16</v>
      </c>
      <c r="L32" s="59">
        <v>512</v>
      </c>
      <c r="M32" s="2" t="s">
        <v>386</v>
      </c>
      <c r="N32" s="59">
        <v>14</v>
      </c>
      <c r="O32" s="3" t="s">
        <v>388</v>
      </c>
      <c r="P32" s="3"/>
      <c r="Q32" s="2" t="s">
        <v>394</v>
      </c>
      <c r="R32" s="60" t="s">
        <v>402</v>
      </c>
      <c r="S32" s="2" t="s">
        <v>212</v>
      </c>
      <c r="T32" s="2" t="s">
        <v>219</v>
      </c>
      <c r="U32" s="2" t="s">
        <v>413</v>
      </c>
    </row>
    <row r="33" spans="1:21" ht="15">
      <c r="A33" s="57" t="str">
        <f ca="1">HYPERLINK("https://japancatalog.dell.com/notebooks/result/"&amp;INDIRECT("G"&amp;ROW()),"見積へGo")</f>
        <v>見積へGo</v>
      </c>
      <c r="B33" s="2" t="s">
        <v>104</v>
      </c>
      <c r="C33" s="1" t="s">
        <v>105</v>
      </c>
      <c r="D33" t="s">
        <v>106</v>
      </c>
      <c r="E33" t="s">
        <v>108</v>
      </c>
      <c r="F33" s="2" t="s">
        <v>224</v>
      </c>
      <c r="G33" s="2" t="s">
        <v>262</v>
      </c>
      <c r="H33" s="2" t="s">
        <v>201</v>
      </c>
      <c r="I33" s="3" t="s">
        <v>203</v>
      </c>
      <c r="J33" s="3" t="s">
        <v>207</v>
      </c>
      <c r="K33" s="59">
        <v>16</v>
      </c>
      <c r="L33" s="59">
        <v>512</v>
      </c>
      <c r="M33" s="2" t="s">
        <v>386</v>
      </c>
      <c r="N33" s="59">
        <v>14</v>
      </c>
      <c r="O33" s="3" t="s">
        <v>388</v>
      </c>
      <c r="P33" s="3"/>
      <c r="Q33" s="2" t="s">
        <v>394</v>
      </c>
      <c r="R33" s="60" t="s">
        <v>402</v>
      </c>
      <c r="S33" s="2" t="s">
        <v>213</v>
      </c>
      <c r="T33" s="2" t="s">
        <v>219</v>
      </c>
      <c r="U33" s="2" t="s">
        <v>413</v>
      </c>
    </row>
    <row r="34" spans="1:21" ht="15">
      <c r="A34" s="57" t="str">
        <f ca="1">HYPERLINK("https://japancatalog.dell.com/notebooks/result/"&amp;INDIRECT("G"&amp;ROW()),"見積へGo")</f>
        <v>見積へGo</v>
      </c>
      <c r="B34" s="2" t="s">
        <v>104</v>
      </c>
      <c r="C34" s="1" t="s">
        <v>105</v>
      </c>
      <c r="D34" t="s">
        <v>106</v>
      </c>
      <c r="E34" t="s">
        <v>108</v>
      </c>
      <c r="F34" s="2" t="s">
        <v>224</v>
      </c>
      <c r="G34" s="2" t="s">
        <v>263</v>
      </c>
      <c r="H34" s="2" t="s">
        <v>201</v>
      </c>
      <c r="I34" s="3" t="s">
        <v>202</v>
      </c>
      <c r="J34" s="3" t="s">
        <v>206</v>
      </c>
      <c r="K34" s="59">
        <v>8</v>
      </c>
      <c r="L34" s="59">
        <v>256</v>
      </c>
      <c r="M34" s="2" t="s">
        <v>386</v>
      </c>
      <c r="N34" s="59">
        <v>14</v>
      </c>
      <c r="O34" s="3" t="s">
        <v>388</v>
      </c>
      <c r="P34" s="3"/>
      <c r="Q34" s="2" t="s">
        <v>394</v>
      </c>
      <c r="R34" s="60" t="s">
        <v>403</v>
      </c>
      <c r="S34" s="2" t="s">
        <v>211</v>
      </c>
      <c r="T34" s="2" t="s">
        <v>219</v>
      </c>
      <c r="U34" s="2" t="s">
        <v>413</v>
      </c>
    </row>
    <row r="35" spans="1:21" ht="15">
      <c r="A35" s="57" t="str">
        <f ca="1">HYPERLINK("https://japancatalog.dell.com/notebooks/result/"&amp;INDIRECT("G"&amp;ROW()),"見積へGo")</f>
        <v>見積へGo</v>
      </c>
      <c r="B35" s="2" t="s">
        <v>104</v>
      </c>
      <c r="C35" s="1" t="s">
        <v>105</v>
      </c>
      <c r="D35" t="s">
        <v>106</v>
      </c>
      <c r="E35" t="s">
        <v>108</v>
      </c>
      <c r="F35" s="2" t="s">
        <v>224</v>
      </c>
      <c r="G35" s="2" t="s">
        <v>264</v>
      </c>
      <c r="H35" s="2" t="s">
        <v>201</v>
      </c>
      <c r="I35" s="3" t="s">
        <v>202</v>
      </c>
      <c r="J35" s="3" t="s">
        <v>206</v>
      </c>
      <c r="K35" s="59">
        <v>8</v>
      </c>
      <c r="L35" s="59">
        <v>256</v>
      </c>
      <c r="M35" s="2" t="s">
        <v>386</v>
      </c>
      <c r="N35" s="59">
        <v>14</v>
      </c>
      <c r="O35" s="3" t="s">
        <v>388</v>
      </c>
      <c r="P35" s="3"/>
      <c r="Q35" s="2" t="s">
        <v>394</v>
      </c>
      <c r="R35" s="60" t="s">
        <v>403</v>
      </c>
      <c r="S35" s="2" t="s">
        <v>212</v>
      </c>
      <c r="T35" s="2" t="s">
        <v>219</v>
      </c>
      <c r="U35" s="2" t="s">
        <v>413</v>
      </c>
    </row>
    <row r="36" spans="1:21" ht="15">
      <c r="A36" s="57" t="str">
        <f ca="1">HYPERLINK("https://japancatalog.dell.com/notebooks/result/"&amp;INDIRECT("G"&amp;ROW()),"見積へGo")</f>
        <v>見積へGo</v>
      </c>
      <c r="B36" s="2" t="s">
        <v>104</v>
      </c>
      <c r="C36" s="1" t="s">
        <v>105</v>
      </c>
      <c r="D36" t="s">
        <v>106</v>
      </c>
      <c r="E36" t="s">
        <v>108</v>
      </c>
      <c r="F36" s="2" t="s">
        <v>224</v>
      </c>
      <c r="G36" s="2" t="s">
        <v>265</v>
      </c>
      <c r="H36" s="2" t="s">
        <v>201</v>
      </c>
      <c r="I36" s="3" t="s">
        <v>202</v>
      </c>
      <c r="J36" s="3" t="s">
        <v>206</v>
      </c>
      <c r="K36" s="59">
        <v>8</v>
      </c>
      <c r="L36" s="59">
        <v>256</v>
      </c>
      <c r="M36" s="2" t="s">
        <v>386</v>
      </c>
      <c r="N36" s="59">
        <v>14</v>
      </c>
      <c r="O36" s="3" t="s">
        <v>388</v>
      </c>
      <c r="P36" s="3"/>
      <c r="Q36" s="2" t="s">
        <v>394</v>
      </c>
      <c r="R36" s="60" t="s">
        <v>403</v>
      </c>
      <c r="S36" s="2" t="s">
        <v>213</v>
      </c>
      <c r="T36" s="2" t="s">
        <v>219</v>
      </c>
      <c r="U36" s="2" t="s">
        <v>413</v>
      </c>
    </row>
    <row r="37" spans="1:21" ht="15">
      <c r="A37" s="57" t="str">
        <f ca="1">HYPERLINK("https://japancatalog.dell.com/notebooks/result/"&amp;INDIRECT("G"&amp;ROW()),"見積へGo")</f>
        <v>見積へGo</v>
      </c>
      <c r="B37" s="2" t="s">
        <v>104</v>
      </c>
      <c r="C37" s="1" t="s">
        <v>105</v>
      </c>
      <c r="D37" t="s">
        <v>106</v>
      </c>
      <c r="E37" t="s">
        <v>108</v>
      </c>
      <c r="F37" s="2" t="s">
        <v>224</v>
      </c>
      <c r="G37" s="2" t="s">
        <v>266</v>
      </c>
      <c r="H37" s="2" t="s">
        <v>201</v>
      </c>
      <c r="I37" s="3" t="s">
        <v>202</v>
      </c>
      <c r="J37" s="3" t="s">
        <v>206</v>
      </c>
      <c r="K37" s="59">
        <v>16</v>
      </c>
      <c r="L37" s="59">
        <v>256</v>
      </c>
      <c r="M37" s="2" t="s">
        <v>386</v>
      </c>
      <c r="N37" s="59">
        <v>14</v>
      </c>
      <c r="O37" s="3" t="s">
        <v>388</v>
      </c>
      <c r="P37" s="3"/>
      <c r="Q37" s="2" t="s">
        <v>394</v>
      </c>
      <c r="R37" s="60" t="s">
        <v>403</v>
      </c>
      <c r="S37" s="2" t="s">
        <v>211</v>
      </c>
      <c r="T37" s="2" t="s">
        <v>219</v>
      </c>
      <c r="U37" s="2" t="s">
        <v>413</v>
      </c>
    </row>
    <row r="38" spans="1:21" ht="15">
      <c r="A38" s="57" t="str">
        <f ca="1">HYPERLINK("https://japancatalog.dell.com/notebooks/result/"&amp;INDIRECT("G"&amp;ROW()),"見積へGo")</f>
        <v>見積へGo</v>
      </c>
      <c r="B38" s="2" t="s">
        <v>104</v>
      </c>
      <c r="C38" s="1" t="s">
        <v>105</v>
      </c>
      <c r="D38" t="s">
        <v>106</v>
      </c>
      <c r="E38" t="s">
        <v>108</v>
      </c>
      <c r="F38" s="2" t="s">
        <v>224</v>
      </c>
      <c r="G38" s="2" t="s">
        <v>267</v>
      </c>
      <c r="H38" s="2" t="s">
        <v>201</v>
      </c>
      <c r="I38" s="3" t="s">
        <v>202</v>
      </c>
      <c r="J38" s="3" t="s">
        <v>206</v>
      </c>
      <c r="K38" s="59">
        <v>16</v>
      </c>
      <c r="L38" s="59">
        <v>256</v>
      </c>
      <c r="M38" s="2" t="s">
        <v>386</v>
      </c>
      <c r="N38" s="59">
        <v>14</v>
      </c>
      <c r="O38" s="3" t="s">
        <v>388</v>
      </c>
      <c r="P38" s="3"/>
      <c r="Q38" s="2" t="s">
        <v>394</v>
      </c>
      <c r="R38" s="60" t="s">
        <v>403</v>
      </c>
      <c r="S38" s="2" t="s">
        <v>212</v>
      </c>
      <c r="T38" s="2" t="s">
        <v>219</v>
      </c>
      <c r="U38" s="2" t="s">
        <v>413</v>
      </c>
    </row>
    <row r="39" spans="1:21" ht="15">
      <c r="A39" s="57" t="str">
        <f ca="1">HYPERLINK("https://japancatalog.dell.com/notebooks/result/"&amp;INDIRECT("G"&amp;ROW()),"見積へGo")</f>
        <v>見積へGo</v>
      </c>
      <c r="B39" s="2" t="s">
        <v>104</v>
      </c>
      <c r="C39" s="1" t="s">
        <v>105</v>
      </c>
      <c r="D39" t="s">
        <v>106</v>
      </c>
      <c r="E39" t="s">
        <v>108</v>
      </c>
      <c r="F39" s="2" t="s">
        <v>224</v>
      </c>
      <c r="G39" s="2" t="s">
        <v>268</v>
      </c>
      <c r="H39" s="2" t="s">
        <v>201</v>
      </c>
      <c r="I39" s="3" t="s">
        <v>202</v>
      </c>
      <c r="J39" s="3" t="s">
        <v>206</v>
      </c>
      <c r="K39" s="59">
        <v>16</v>
      </c>
      <c r="L39" s="59">
        <v>256</v>
      </c>
      <c r="M39" s="2" t="s">
        <v>386</v>
      </c>
      <c r="N39" s="59">
        <v>14</v>
      </c>
      <c r="O39" s="3" t="s">
        <v>388</v>
      </c>
      <c r="P39" s="3"/>
      <c r="Q39" s="2" t="s">
        <v>394</v>
      </c>
      <c r="R39" s="60" t="s">
        <v>403</v>
      </c>
      <c r="S39" s="2" t="s">
        <v>213</v>
      </c>
      <c r="T39" s="2" t="s">
        <v>219</v>
      </c>
      <c r="U39" s="2" t="s">
        <v>413</v>
      </c>
    </row>
    <row r="40" spans="1:21" ht="15">
      <c r="A40" s="57" t="str">
        <f ca="1">HYPERLINK("https://japancatalog.dell.com/notebooks/result/"&amp;INDIRECT("G"&amp;ROW()),"見積へGo")</f>
        <v>見積へGo</v>
      </c>
      <c r="B40" s="2" t="s">
        <v>104</v>
      </c>
      <c r="C40" s="1" t="s">
        <v>105</v>
      </c>
      <c r="D40" t="s">
        <v>106</v>
      </c>
      <c r="E40" t="s">
        <v>108</v>
      </c>
      <c r="F40" s="2" t="s">
        <v>224</v>
      </c>
      <c r="G40" s="2" t="s">
        <v>269</v>
      </c>
      <c r="H40" s="2" t="s">
        <v>201</v>
      </c>
      <c r="I40" s="3" t="s">
        <v>202</v>
      </c>
      <c r="J40" s="3" t="s">
        <v>206</v>
      </c>
      <c r="K40" s="59">
        <v>16</v>
      </c>
      <c r="L40" s="59">
        <v>512</v>
      </c>
      <c r="M40" s="2" t="s">
        <v>386</v>
      </c>
      <c r="N40" s="59">
        <v>14</v>
      </c>
      <c r="O40" s="3" t="s">
        <v>388</v>
      </c>
      <c r="P40" s="3"/>
      <c r="Q40" s="2" t="s">
        <v>394</v>
      </c>
      <c r="R40" s="60" t="s">
        <v>403</v>
      </c>
      <c r="S40" s="2" t="s">
        <v>211</v>
      </c>
      <c r="T40" s="2" t="s">
        <v>219</v>
      </c>
      <c r="U40" s="2" t="s">
        <v>413</v>
      </c>
    </row>
    <row r="41" spans="1:21" ht="15">
      <c r="A41" s="57" t="str">
        <f ca="1">HYPERLINK("https://japancatalog.dell.com/notebooks/result/"&amp;INDIRECT("G"&amp;ROW()),"見積へGo")</f>
        <v>見積へGo</v>
      </c>
      <c r="B41" s="2" t="s">
        <v>104</v>
      </c>
      <c r="C41" s="1" t="s">
        <v>105</v>
      </c>
      <c r="D41" t="s">
        <v>106</v>
      </c>
      <c r="E41" t="s">
        <v>108</v>
      </c>
      <c r="F41" s="2" t="s">
        <v>224</v>
      </c>
      <c r="G41" s="2" t="s">
        <v>270</v>
      </c>
      <c r="H41" s="2" t="s">
        <v>201</v>
      </c>
      <c r="I41" s="3" t="s">
        <v>202</v>
      </c>
      <c r="J41" s="3" t="s">
        <v>206</v>
      </c>
      <c r="K41" s="59">
        <v>16</v>
      </c>
      <c r="L41" s="59">
        <v>512</v>
      </c>
      <c r="M41" s="2" t="s">
        <v>386</v>
      </c>
      <c r="N41" s="59">
        <v>14</v>
      </c>
      <c r="O41" s="3" t="s">
        <v>388</v>
      </c>
      <c r="P41" s="3"/>
      <c r="Q41" s="2" t="s">
        <v>394</v>
      </c>
      <c r="R41" s="60" t="s">
        <v>403</v>
      </c>
      <c r="S41" s="2" t="s">
        <v>212</v>
      </c>
      <c r="T41" s="2" t="s">
        <v>219</v>
      </c>
      <c r="U41" s="2" t="s">
        <v>413</v>
      </c>
    </row>
    <row r="42" spans="1:21" ht="15">
      <c r="A42" s="57" t="str">
        <f ca="1">HYPERLINK("https://japancatalog.dell.com/notebooks/result/"&amp;INDIRECT("G"&amp;ROW()),"見積へGo")</f>
        <v>見積へGo</v>
      </c>
      <c r="B42" s="2" t="s">
        <v>104</v>
      </c>
      <c r="C42" s="1" t="s">
        <v>105</v>
      </c>
      <c r="D42" t="s">
        <v>106</v>
      </c>
      <c r="E42" t="s">
        <v>108</v>
      </c>
      <c r="F42" s="2" t="s">
        <v>224</v>
      </c>
      <c r="G42" s="2" t="s">
        <v>271</v>
      </c>
      <c r="H42" s="2" t="s">
        <v>201</v>
      </c>
      <c r="I42" s="3" t="s">
        <v>202</v>
      </c>
      <c r="J42" s="3" t="s">
        <v>206</v>
      </c>
      <c r="K42" s="59">
        <v>16</v>
      </c>
      <c r="L42" s="59">
        <v>512</v>
      </c>
      <c r="M42" s="2" t="s">
        <v>386</v>
      </c>
      <c r="N42" s="59">
        <v>14</v>
      </c>
      <c r="O42" s="3" t="s">
        <v>388</v>
      </c>
      <c r="P42" s="3"/>
      <c r="Q42" s="2" t="s">
        <v>394</v>
      </c>
      <c r="R42" s="60" t="s">
        <v>403</v>
      </c>
      <c r="S42" s="2" t="s">
        <v>213</v>
      </c>
      <c r="T42" s="2" t="s">
        <v>219</v>
      </c>
      <c r="U42" s="2" t="s">
        <v>413</v>
      </c>
    </row>
    <row r="43" spans="1:21" ht="15">
      <c r="A43" s="57" t="str">
        <f ca="1">HYPERLINK("https://japancatalog.dell.com/notebooks/result/"&amp;INDIRECT("G"&amp;ROW()),"見積へGo")</f>
        <v>見積へGo</v>
      </c>
      <c r="B43" s="2" t="s">
        <v>104</v>
      </c>
      <c r="C43" s="1" t="s">
        <v>105</v>
      </c>
      <c r="D43" t="s">
        <v>107</v>
      </c>
      <c r="E43" t="s">
        <v>108</v>
      </c>
      <c r="F43" s="2" t="s">
        <v>224</v>
      </c>
      <c r="G43" s="2" t="s">
        <v>272</v>
      </c>
      <c r="H43" s="2" t="s">
        <v>201</v>
      </c>
      <c r="I43" s="3" t="s">
        <v>202</v>
      </c>
      <c r="J43" s="3" t="s">
        <v>205</v>
      </c>
      <c r="K43" s="59">
        <v>8</v>
      </c>
      <c r="L43" s="59">
        <v>256</v>
      </c>
      <c r="M43" s="2" t="s">
        <v>386</v>
      </c>
      <c r="N43" s="59">
        <v>14</v>
      </c>
      <c r="O43" s="3" t="s">
        <v>388</v>
      </c>
      <c r="P43" s="3" t="s">
        <v>390</v>
      </c>
      <c r="Q43" s="2" t="s">
        <v>395</v>
      </c>
      <c r="R43" s="60" t="s">
        <v>403</v>
      </c>
      <c r="S43" s="2" t="s">
        <v>211</v>
      </c>
      <c r="T43" s="2" t="s">
        <v>219</v>
      </c>
      <c r="U43" s="2" t="s">
        <v>414</v>
      </c>
    </row>
    <row r="44" spans="1:21" ht="15">
      <c r="A44" s="57" t="str">
        <f ca="1">HYPERLINK("https://japancatalog.dell.com/notebooks/result/"&amp;INDIRECT("G"&amp;ROW()),"見積へGo")</f>
        <v>見積へGo</v>
      </c>
      <c r="B44" s="2" t="s">
        <v>104</v>
      </c>
      <c r="C44" s="1" t="s">
        <v>105</v>
      </c>
      <c r="D44" t="s">
        <v>107</v>
      </c>
      <c r="E44" t="s">
        <v>108</v>
      </c>
      <c r="F44" s="2" t="s">
        <v>224</v>
      </c>
      <c r="G44" s="2" t="s">
        <v>273</v>
      </c>
      <c r="H44" s="2" t="s">
        <v>201</v>
      </c>
      <c r="I44" s="3" t="s">
        <v>202</v>
      </c>
      <c r="J44" s="3" t="s">
        <v>205</v>
      </c>
      <c r="K44" s="59">
        <v>8</v>
      </c>
      <c r="L44" s="59">
        <v>256</v>
      </c>
      <c r="M44" s="2" t="s">
        <v>386</v>
      </c>
      <c r="N44" s="59">
        <v>14</v>
      </c>
      <c r="O44" s="3" t="s">
        <v>388</v>
      </c>
      <c r="P44" s="3" t="s">
        <v>390</v>
      </c>
      <c r="Q44" s="2" t="s">
        <v>395</v>
      </c>
      <c r="R44" s="60" t="s">
        <v>403</v>
      </c>
      <c r="S44" s="2" t="s">
        <v>216</v>
      </c>
      <c r="T44" s="2" t="s">
        <v>219</v>
      </c>
      <c r="U44" s="2" t="s">
        <v>414</v>
      </c>
    </row>
    <row r="45" spans="1:21" ht="15">
      <c r="A45" s="57" t="str">
        <f ca="1">HYPERLINK("https://japancatalog.dell.com/notebooks/result/"&amp;INDIRECT("G"&amp;ROW()),"見積へGo")</f>
        <v>見積へGo</v>
      </c>
      <c r="B45" s="2" t="s">
        <v>104</v>
      </c>
      <c r="C45" s="1" t="s">
        <v>105</v>
      </c>
      <c r="D45" t="s">
        <v>107</v>
      </c>
      <c r="E45" t="s">
        <v>108</v>
      </c>
      <c r="F45" s="2" t="s">
        <v>224</v>
      </c>
      <c r="G45" s="2" t="s">
        <v>274</v>
      </c>
      <c r="H45" s="2" t="s">
        <v>201</v>
      </c>
      <c r="I45" s="3" t="s">
        <v>202</v>
      </c>
      <c r="J45" s="3" t="s">
        <v>205</v>
      </c>
      <c r="K45" s="59">
        <v>8</v>
      </c>
      <c r="L45" s="59">
        <v>256</v>
      </c>
      <c r="M45" s="2" t="s">
        <v>386</v>
      </c>
      <c r="N45" s="59">
        <v>14</v>
      </c>
      <c r="O45" s="3" t="s">
        <v>388</v>
      </c>
      <c r="P45" s="3" t="s">
        <v>390</v>
      </c>
      <c r="Q45" s="2" t="s">
        <v>395</v>
      </c>
      <c r="R45" s="60" t="s">
        <v>403</v>
      </c>
      <c r="S45" s="2" t="s">
        <v>218</v>
      </c>
      <c r="T45" s="2" t="s">
        <v>219</v>
      </c>
      <c r="U45" s="2" t="s">
        <v>414</v>
      </c>
    </row>
    <row r="46" spans="1:21" ht="15">
      <c r="A46" s="57" t="str">
        <f ca="1">HYPERLINK("https://japancatalog.dell.com/notebooks/result/"&amp;INDIRECT("G"&amp;ROW()),"見積へGo")</f>
        <v>見積へGo</v>
      </c>
      <c r="B46" s="2" t="s">
        <v>104</v>
      </c>
      <c r="C46" s="1" t="s">
        <v>105</v>
      </c>
      <c r="D46" t="s">
        <v>107</v>
      </c>
      <c r="E46" t="s">
        <v>108</v>
      </c>
      <c r="F46" s="2" t="s">
        <v>224</v>
      </c>
      <c r="G46" s="2" t="s">
        <v>275</v>
      </c>
      <c r="H46" s="2" t="s">
        <v>201</v>
      </c>
      <c r="I46" s="3" t="s">
        <v>202</v>
      </c>
      <c r="J46" s="3" t="s">
        <v>205</v>
      </c>
      <c r="K46" s="59">
        <v>8</v>
      </c>
      <c r="L46" s="59">
        <v>256</v>
      </c>
      <c r="M46" s="2" t="s">
        <v>386</v>
      </c>
      <c r="N46" s="59">
        <v>14</v>
      </c>
      <c r="O46" s="3" t="s">
        <v>388</v>
      </c>
      <c r="P46" s="3" t="s">
        <v>390</v>
      </c>
      <c r="Q46" s="2" t="s">
        <v>395</v>
      </c>
      <c r="R46" s="60" t="s">
        <v>403</v>
      </c>
      <c r="S46" s="2" t="s">
        <v>211</v>
      </c>
      <c r="T46" s="2" t="s">
        <v>219</v>
      </c>
      <c r="U46" s="2" t="s">
        <v>413</v>
      </c>
    </row>
    <row r="47" spans="1:21" ht="15">
      <c r="A47" s="57" t="str">
        <f ca="1">HYPERLINK("https://japancatalog.dell.com/notebooks/result/"&amp;INDIRECT("G"&amp;ROW()),"見積へGo")</f>
        <v>見積へGo</v>
      </c>
      <c r="B47" s="2" t="s">
        <v>104</v>
      </c>
      <c r="C47" s="1" t="s">
        <v>105</v>
      </c>
      <c r="D47" t="s">
        <v>107</v>
      </c>
      <c r="E47" t="s">
        <v>108</v>
      </c>
      <c r="F47" s="2" t="s">
        <v>224</v>
      </c>
      <c r="G47" s="2" t="s">
        <v>276</v>
      </c>
      <c r="H47" s="2" t="s">
        <v>201</v>
      </c>
      <c r="I47" s="3" t="s">
        <v>202</v>
      </c>
      <c r="J47" s="3" t="s">
        <v>205</v>
      </c>
      <c r="K47" s="59">
        <v>8</v>
      </c>
      <c r="L47" s="59">
        <v>256</v>
      </c>
      <c r="M47" s="2" t="s">
        <v>386</v>
      </c>
      <c r="N47" s="59">
        <v>14</v>
      </c>
      <c r="O47" s="3" t="s">
        <v>388</v>
      </c>
      <c r="P47" s="3" t="s">
        <v>390</v>
      </c>
      <c r="Q47" s="2" t="s">
        <v>395</v>
      </c>
      <c r="R47" s="60" t="s">
        <v>403</v>
      </c>
      <c r="S47" s="2" t="s">
        <v>216</v>
      </c>
      <c r="T47" s="2" t="s">
        <v>219</v>
      </c>
      <c r="U47" s="2" t="s">
        <v>413</v>
      </c>
    </row>
    <row r="48" spans="1:21" ht="15">
      <c r="A48" s="57" t="str">
        <f ca="1">HYPERLINK("https://japancatalog.dell.com/notebooks/result/"&amp;INDIRECT("G"&amp;ROW()),"見積へGo")</f>
        <v>見積へGo</v>
      </c>
      <c r="B48" s="2" t="s">
        <v>104</v>
      </c>
      <c r="C48" s="1" t="s">
        <v>105</v>
      </c>
      <c r="D48" t="s">
        <v>107</v>
      </c>
      <c r="E48" t="s">
        <v>108</v>
      </c>
      <c r="F48" s="2" t="s">
        <v>224</v>
      </c>
      <c r="G48" s="2" t="s">
        <v>277</v>
      </c>
      <c r="H48" s="2" t="s">
        <v>201</v>
      </c>
      <c r="I48" s="3" t="s">
        <v>202</v>
      </c>
      <c r="J48" s="3" t="s">
        <v>205</v>
      </c>
      <c r="K48" s="59">
        <v>8</v>
      </c>
      <c r="L48" s="59">
        <v>256</v>
      </c>
      <c r="M48" s="2" t="s">
        <v>386</v>
      </c>
      <c r="N48" s="59">
        <v>14</v>
      </c>
      <c r="O48" s="3" t="s">
        <v>388</v>
      </c>
      <c r="P48" s="3" t="s">
        <v>390</v>
      </c>
      <c r="Q48" s="2" t="s">
        <v>395</v>
      </c>
      <c r="R48" s="60" t="s">
        <v>403</v>
      </c>
      <c r="S48" s="2" t="s">
        <v>218</v>
      </c>
      <c r="T48" s="2" t="s">
        <v>219</v>
      </c>
      <c r="U48" s="2" t="s">
        <v>413</v>
      </c>
    </row>
    <row r="49" spans="1:21" ht="15">
      <c r="A49" s="57" t="str">
        <f ca="1">HYPERLINK("https://japancatalog.dell.com/notebooks/result/"&amp;INDIRECT("G"&amp;ROW()),"見積へGo")</f>
        <v>見積へGo</v>
      </c>
      <c r="B49" s="2" t="s">
        <v>104</v>
      </c>
      <c r="C49" s="1" t="s">
        <v>105</v>
      </c>
      <c r="D49" t="s">
        <v>107</v>
      </c>
      <c r="E49" t="s">
        <v>108</v>
      </c>
      <c r="F49" s="2" t="s">
        <v>224</v>
      </c>
      <c r="G49" s="2" t="s">
        <v>278</v>
      </c>
      <c r="H49" s="2" t="s">
        <v>201</v>
      </c>
      <c r="I49" s="3" t="s">
        <v>202</v>
      </c>
      <c r="J49" s="3" t="s">
        <v>206</v>
      </c>
      <c r="K49" s="59">
        <v>8</v>
      </c>
      <c r="L49" s="59">
        <v>256</v>
      </c>
      <c r="M49" s="2" t="s">
        <v>386</v>
      </c>
      <c r="N49" s="59">
        <v>14</v>
      </c>
      <c r="O49" s="3" t="s">
        <v>388</v>
      </c>
      <c r="P49" s="3" t="s">
        <v>390</v>
      </c>
      <c r="Q49" s="2" t="s">
        <v>395</v>
      </c>
      <c r="R49" s="60" t="s">
        <v>403</v>
      </c>
      <c r="S49" s="2" t="s">
        <v>211</v>
      </c>
      <c r="T49" s="2" t="s">
        <v>219</v>
      </c>
      <c r="U49" s="2" t="s">
        <v>413</v>
      </c>
    </row>
    <row r="50" spans="1:21" ht="15">
      <c r="A50" s="57" t="str">
        <f ca="1">HYPERLINK("https://japancatalog.dell.com/notebooks/result/"&amp;INDIRECT("G"&amp;ROW()),"見積へGo")</f>
        <v>見積へGo</v>
      </c>
      <c r="B50" s="2" t="s">
        <v>104</v>
      </c>
      <c r="C50" s="1" t="s">
        <v>105</v>
      </c>
      <c r="D50" t="s">
        <v>107</v>
      </c>
      <c r="E50" t="s">
        <v>108</v>
      </c>
      <c r="F50" s="2" t="s">
        <v>224</v>
      </c>
      <c r="G50" s="2" t="s">
        <v>279</v>
      </c>
      <c r="H50" s="2" t="s">
        <v>201</v>
      </c>
      <c r="I50" s="3" t="s">
        <v>202</v>
      </c>
      <c r="J50" s="3" t="s">
        <v>206</v>
      </c>
      <c r="K50" s="59">
        <v>8</v>
      </c>
      <c r="L50" s="59">
        <v>256</v>
      </c>
      <c r="M50" s="2" t="s">
        <v>386</v>
      </c>
      <c r="N50" s="59">
        <v>14</v>
      </c>
      <c r="O50" s="3" t="s">
        <v>388</v>
      </c>
      <c r="P50" s="3" t="s">
        <v>390</v>
      </c>
      <c r="Q50" s="2" t="s">
        <v>395</v>
      </c>
      <c r="R50" s="60" t="s">
        <v>403</v>
      </c>
      <c r="S50" s="2" t="s">
        <v>216</v>
      </c>
      <c r="T50" s="2" t="s">
        <v>219</v>
      </c>
      <c r="U50" s="2" t="s">
        <v>413</v>
      </c>
    </row>
    <row r="51" spans="1:21" ht="15">
      <c r="A51" s="57" t="str">
        <f ca="1">HYPERLINK("https://japancatalog.dell.com/notebooks/result/"&amp;INDIRECT("G"&amp;ROW()),"見積へGo")</f>
        <v>見積へGo</v>
      </c>
      <c r="B51" s="2" t="s">
        <v>104</v>
      </c>
      <c r="C51" s="1" t="s">
        <v>105</v>
      </c>
      <c r="D51" t="s">
        <v>107</v>
      </c>
      <c r="E51" t="s">
        <v>108</v>
      </c>
      <c r="F51" s="2" t="s">
        <v>224</v>
      </c>
      <c r="G51" s="2" t="s">
        <v>280</v>
      </c>
      <c r="H51" s="2" t="s">
        <v>201</v>
      </c>
      <c r="I51" s="3" t="s">
        <v>202</v>
      </c>
      <c r="J51" s="3" t="s">
        <v>206</v>
      </c>
      <c r="K51" s="59">
        <v>8</v>
      </c>
      <c r="L51" s="59">
        <v>256</v>
      </c>
      <c r="M51" s="2" t="s">
        <v>386</v>
      </c>
      <c r="N51" s="59">
        <v>14</v>
      </c>
      <c r="O51" s="3" t="s">
        <v>388</v>
      </c>
      <c r="P51" s="3" t="s">
        <v>390</v>
      </c>
      <c r="Q51" s="2" t="s">
        <v>395</v>
      </c>
      <c r="R51" s="60" t="s">
        <v>403</v>
      </c>
      <c r="S51" s="2" t="s">
        <v>218</v>
      </c>
      <c r="T51" s="2" t="s">
        <v>219</v>
      </c>
      <c r="U51" s="2" t="s">
        <v>413</v>
      </c>
    </row>
    <row r="52" spans="1:21" ht="15">
      <c r="A52" s="57" t="str">
        <f ca="1">HYPERLINK("https://japancatalog.dell.com/notebooks/result/"&amp;INDIRECT("G"&amp;ROW()),"見積へGo")</f>
        <v>見積へGo</v>
      </c>
      <c r="B52" s="2" t="s">
        <v>104</v>
      </c>
      <c r="C52" s="1" t="s">
        <v>105</v>
      </c>
      <c r="D52" t="s">
        <v>107</v>
      </c>
      <c r="E52" t="s">
        <v>108</v>
      </c>
      <c r="F52" s="2" t="s">
        <v>224</v>
      </c>
      <c r="G52" s="2" t="s">
        <v>281</v>
      </c>
      <c r="H52" s="2" t="s">
        <v>201</v>
      </c>
      <c r="I52" s="3" t="s">
        <v>202</v>
      </c>
      <c r="J52" s="3" t="s">
        <v>206</v>
      </c>
      <c r="K52" s="59">
        <v>8</v>
      </c>
      <c r="L52" s="59">
        <v>512</v>
      </c>
      <c r="M52" s="2" t="s">
        <v>386</v>
      </c>
      <c r="N52" s="59">
        <v>14</v>
      </c>
      <c r="O52" s="3" t="s">
        <v>388</v>
      </c>
      <c r="P52" s="3" t="s">
        <v>390</v>
      </c>
      <c r="Q52" s="2" t="s">
        <v>395</v>
      </c>
      <c r="R52" s="60" t="s">
        <v>403</v>
      </c>
      <c r="S52" s="2" t="s">
        <v>211</v>
      </c>
      <c r="T52" s="2" t="s">
        <v>219</v>
      </c>
      <c r="U52" s="2" t="s">
        <v>413</v>
      </c>
    </row>
    <row r="53" spans="1:21" ht="15">
      <c r="A53" s="57" t="str">
        <f ca="1">HYPERLINK("https://japancatalog.dell.com/notebooks/result/"&amp;INDIRECT("G"&amp;ROW()),"見積へGo")</f>
        <v>見積へGo</v>
      </c>
      <c r="B53" s="2" t="s">
        <v>104</v>
      </c>
      <c r="C53" s="1" t="s">
        <v>105</v>
      </c>
      <c r="D53" t="s">
        <v>107</v>
      </c>
      <c r="E53" t="s">
        <v>108</v>
      </c>
      <c r="F53" s="2" t="s">
        <v>224</v>
      </c>
      <c r="G53" s="2" t="s">
        <v>282</v>
      </c>
      <c r="H53" s="2" t="s">
        <v>201</v>
      </c>
      <c r="I53" s="3" t="s">
        <v>202</v>
      </c>
      <c r="J53" s="3" t="s">
        <v>206</v>
      </c>
      <c r="K53" s="59">
        <v>8</v>
      </c>
      <c r="L53" s="59">
        <v>512</v>
      </c>
      <c r="M53" s="2" t="s">
        <v>386</v>
      </c>
      <c r="N53" s="59">
        <v>14</v>
      </c>
      <c r="O53" s="3" t="s">
        <v>388</v>
      </c>
      <c r="P53" s="3" t="s">
        <v>390</v>
      </c>
      <c r="Q53" s="2" t="s">
        <v>395</v>
      </c>
      <c r="R53" s="60" t="s">
        <v>403</v>
      </c>
      <c r="S53" s="2" t="s">
        <v>216</v>
      </c>
      <c r="T53" s="2" t="s">
        <v>219</v>
      </c>
      <c r="U53" s="2" t="s">
        <v>413</v>
      </c>
    </row>
    <row r="54" spans="1:21" ht="15">
      <c r="A54" s="57" t="str">
        <f ca="1">HYPERLINK("https://japancatalog.dell.com/notebooks/result/"&amp;INDIRECT("G"&amp;ROW()),"見積へGo")</f>
        <v>見積へGo</v>
      </c>
      <c r="B54" s="2" t="s">
        <v>104</v>
      </c>
      <c r="C54" s="1" t="s">
        <v>105</v>
      </c>
      <c r="D54" t="s">
        <v>107</v>
      </c>
      <c r="E54" t="s">
        <v>108</v>
      </c>
      <c r="F54" s="2" t="s">
        <v>224</v>
      </c>
      <c r="G54" s="2" t="s">
        <v>283</v>
      </c>
      <c r="H54" s="2" t="s">
        <v>201</v>
      </c>
      <c r="I54" s="3" t="s">
        <v>202</v>
      </c>
      <c r="J54" s="3" t="s">
        <v>206</v>
      </c>
      <c r="K54" s="59">
        <v>8</v>
      </c>
      <c r="L54" s="59">
        <v>512</v>
      </c>
      <c r="M54" s="2" t="s">
        <v>386</v>
      </c>
      <c r="N54" s="59">
        <v>14</v>
      </c>
      <c r="O54" s="3" t="s">
        <v>388</v>
      </c>
      <c r="P54" s="3" t="s">
        <v>390</v>
      </c>
      <c r="Q54" s="2" t="s">
        <v>395</v>
      </c>
      <c r="R54" s="60" t="s">
        <v>403</v>
      </c>
      <c r="S54" s="2" t="s">
        <v>218</v>
      </c>
      <c r="T54" s="2" t="s">
        <v>219</v>
      </c>
      <c r="U54" s="2" t="s">
        <v>413</v>
      </c>
    </row>
    <row r="55" spans="1:21" ht="15">
      <c r="A55" s="57" t="str">
        <f ca="1">HYPERLINK("https://japancatalog.dell.com/notebooks/result/"&amp;INDIRECT("G"&amp;ROW()),"見積へGo")</f>
        <v>見積へGo</v>
      </c>
      <c r="B55" s="2" t="s">
        <v>104</v>
      </c>
      <c r="C55" s="1" t="s">
        <v>105</v>
      </c>
      <c r="D55" t="s">
        <v>107</v>
      </c>
      <c r="E55" t="s">
        <v>108</v>
      </c>
      <c r="F55" s="2" t="s">
        <v>224</v>
      </c>
      <c r="G55" s="2" t="s">
        <v>284</v>
      </c>
      <c r="H55" s="2" t="s">
        <v>201</v>
      </c>
      <c r="I55" s="3" t="s">
        <v>202</v>
      </c>
      <c r="J55" s="3" t="s">
        <v>206</v>
      </c>
      <c r="K55" s="59">
        <v>16</v>
      </c>
      <c r="L55" s="59">
        <v>512</v>
      </c>
      <c r="M55" s="2" t="s">
        <v>386</v>
      </c>
      <c r="N55" s="59">
        <v>14</v>
      </c>
      <c r="O55" s="3" t="s">
        <v>388</v>
      </c>
      <c r="P55" s="3" t="s">
        <v>390</v>
      </c>
      <c r="Q55" s="2" t="s">
        <v>395</v>
      </c>
      <c r="R55" s="60" t="s">
        <v>403</v>
      </c>
      <c r="S55" s="2" t="s">
        <v>211</v>
      </c>
      <c r="T55" s="2" t="s">
        <v>219</v>
      </c>
      <c r="U55" s="2" t="s">
        <v>413</v>
      </c>
    </row>
    <row r="56" spans="1:21" ht="15">
      <c r="A56" s="57" t="str">
        <f ca="1">HYPERLINK("https://japancatalog.dell.com/notebooks/result/"&amp;INDIRECT("G"&amp;ROW()),"見積へGo")</f>
        <v>見積へGo</v>
      </c>
      <c r="B56" s="2" t="s">
        <v>104</v>
      </c>
      <c r="C56" s="1" t="s">
        <v>105</v>
      </c>
      <c r="D56" t="s">
        <v>107</v>
      </c>
      <c r="E56" t="s">
        <v>108</v>
      </c>
      <c r="F56" s="2" t="s">
        <v>224</v>
      </c>
      <c r="G56" s="2" t="s">
        <v>285</v>
      </c>
      <c r="H56" s="2" t="s">
        <v>201</v>
      </c>
      <c r="I56" s="3" t="s">
        <v>202</v>
      </c>
      <c r="J56" s="3" t="s">
        <v>206</v>
      </c>
      <c r="K56" s="59">
        <v>16</v>
      </c>
      <c r="L56" s="59">
        <v>512</v>
      </c>
      <c r="M56" s="2" t="s">
        <v>386</v>
      </c>
      <c r="N56" s="59">
        <v>14</v>
      </c>
      <c r="O56" s="3" t="s">
        <v>388</v>
      </c>
      <c r="P56" s="3" t="s">
        <v>390</v>
      </c>
      <c r="Q56" s="2" t="s">
        <v>395</v>
      </c>
      <c r="R56" s="60" t="s">
        <v>403</v>
      </c>
      <c r="S56" s="2" t="s">
        <v>216</v>
      </c>
      <c r="T56" s="2" t="s">
        <v>219</v>
      </c>
      <c r="U56" s="2" t="s">
        <v>413</v>
      </c>
    </row>
    <row r="57" spans="1:21" ht="15">
      <c r="A57" s="57" t="str">
        <f ca="1">HYPERLINK("https://japancatalog.dell.com/notebooks/result/"&amp;INDIRECT("G"&amp;ROW()),"見積へGo")</f>
        <v>見積へGo</v>
      </c>
      <c r="B57" s="2" t="s">
        <v>104</v>
      </c>
      <c r="C57" s="1" t="s">
        <v>105</v>
      </c>
      <c r="D57" t="s">
        <v>107</v>
      </c>
      <c r="E57" t="s">
        <v>108</v>
      </c>
      <c r="F57" s="2" t="s">
        <v>224</v>
      </c>
      <c r="G57" s="2" t="s">
        <v>286</v>
      </c>
      <c r="H57" s="2" t="s">
        <v>201</v>
      </c>
      <c r="I57" s="3" t="s">
        <v>202</v>
      </c>
      <c r="J57" s="3" t="s">
        <v>206</v>
      </c>
      <c r="K57" s="59">
        <v>16</v>
      </c>
      <c r="L57" s="59">
        <v>512</v>
      </c>
      <c r="M57" s="2" t="s">
        <v>386</v>
      </c>
      <c r="N57" s="59">
        <v>14</v>
      </c>
      <c r="O57" s="3" t="s">
        <v>388</v>
      </c>
      <c r="P57" s="3" t="s">
        <v>390</v>
      </c>
      <c r="Q57" s="2" t="s">
        <v>395</v>
      </c>
      <c r="R57" s="60" t="s">
        <v>403</v>
      </c>
      <c r="S57" s="2" t="s">
        <v>218</v>
      </c>
      <c r="T57" s="2" t="s">
        <v>219</v>
      </c>
      <c r="U57" s="2" t="s">
        <v>413</v>
      </c>
    </row>
    <row r="58" spans="1:21" ht="15">
      <c r="A58" s="57" t="str">
        <f ca="1">HYPERLINK("https://japancatalog.dell.com/notebooks/result/"&amp;INDIRECT("G"&amp;ROW()),"見積へGo")</f>
        <v>見積へGo</v>
      </c>
      <c r="B58" s="2" t="s">
        <v>104</v>
      </c>
      <c r="C58" s="1" t="s">
        <v>105</v>
      </c>
      <c r="D58" t="s">
        <v>106</v>
      </c>
      <c r="E58" t="s">
        <v>108</v>
      </c>
      <c r="F58" s="2" t="s">
        <v>225</v>
      </c>
      <c r="G58" s="2" t="s">
        <v>287</v>
      </c>
      <c r="H58" s="2" t="s">
        <v>379</v>
      </c>
      <c r="I58" s="3" t="s">
        <v>203</v>
      </c>
      <c r="J58" s="3" t="s">
        <v>206</v>
      </c>
      <c r="K58" s="59">
        <v>8</v>
      </c>
      <c r="L58" s="59">
        <v>256</v>
      </c>
      <c r="M58" s="2" t="s">
        <v>386</v>
      </c>
      <c r="N58" s="59">
        <v>15.6</v>
      </c>
      <c r="O58" s="3" t="s">
        <v>388</v>
      </c>
      <c r="P58" s="3"/>
      <c r="Q58" s="2" t="s">
        <v>394</v>
      </c>
      <c r="R58" s="60" t="s">
        <v>404</v>
      </c>
      <c r="S58" s="2" t="s">
        <v>211</v>
      </c>
      <c r="T58" s="2" t="s">
        <v>219</v>
      </c>
      <c r="U58" s="2" t="s">
        <v>413</v>
      </c>
    </row>
    <row r="59" spans="1:21" ht="15">
      <c r="A59" s="57" t="str">
        <f ca="1">HYPERLINK("https://japancatalog.dell.com/notebooks/result/"&amp;INDIRECT("G"&amp;ROW()),"見積へGo")</f>
        <v>見積へGo</v>
      </c>
      <c r="B59" s="2" t="s">
        <v>104</v>
      </c>
      <c r="C59" s="1" t="s">
        <v>105</v>
      </c>
      <c r="D59" t="s">
        <v>106</v>
      </c>
      <c r="E59" t="s">
        <v>108</v>
      </c>
      <c r="F59" s="2" t="s">
        <v>225</v>
      </c>
      <c r="G59" s="2" t="s">
        <v>288</v>
      </c>
      <c r="H59" s="2" t="s">
        <v>379</v>
      </c>
      <c r="I59" s="3" t="s">
        <v>203</v>
      </c>
      <c r="J59" s="3" t="s">
        <v>206</v>
      </c>
      <c r="K59" s="59">
        <v>8</v>
      </c>
      <c r="L59" s="59">
        <v>256</v>
      </c>
      <c r="M59" s="2" t="s">
        <v>386</v>
      </c>
      <c r="N59" s="59">
        <v>15.6</v>
      </c>
      <c r="O59" s="3" t="s">
        <v>388</v>
      </c>
      <c r="P59" s="3"/>
      <c r="Q59" s="2" t="s">
        <v>394</v>
      </c>
      <c r="R59" s="60" t="s">
        <v>404</v>
      </c>
      <c r="S59" s="2" t="s">
        <v>212</v>
      </c>
      <c r="T59" s="2" t="s">
        <v>219</v>
      </c>
      <c r="U59" s="2" t="s">
        <v>413</v>
      </c>
    </row>
    <row r="60" spans="1:21" ht="15">
      <c r="A60" s="57" t="str">
        <f ca="1">HYPERLINK("https://japancatalog.dell.com/notebooks/result/"&amp;INDIRECT("G"&amp;ROW()),"見積へGo")</f>
        <v>見積へGo</v>
      </c>
      <c r="B60" s="2" t="s">
        <v>104</v>
      </c>
      <c r="C60" s="1" t="s">
        <v>105</v>
      </c>
      <c r="D60" t="s">
        <v>106</v>
      </c>
      <c r="E60" t="s">
        <v>108</v>
      </c>
      <c r="F60" s="2" t="s">
        <v>225</v>
      </c>
      <c r="G60" s="2" t="s">
        <v>289</v>
      </c>
      <c r="H60" s="2" t="s">
        <v>379</v>
      </c>
      <c r="I60" s="3" t="s">
        <v>203</v>
      </c>
      <c r="J60" s="3" t="s">
        <v>206</v>
      </c>
      <c r="K60" s="59">
        <v>8</v>
      </c>
      <c r="L60" s="59">
        <v>256</v>
      </c>
      <c r="M60" s="2" t="s">
        <v>386</v>
      </c>
      <c r="N60" s="59">
        <v>15.6</v>
      </c>
      <c r="O60" s="3" t="s">
        <v>388</v>
      </c>
      <c r="P60" s="3"/>
      <c r="Q60" s="2" t="s">
        <v>394</v>
      </c>
      <c r="R60" s="60" t="s">
        <v>404</v>
      </c>
      <c r="S60" s="2" t="s">
        <v>213</v>
      </c>
      <c r="T60" s="2" t="s">
        <v>219</v>
      </c>
      <c r="U60" s="2" t="s">
        <v>413</v>
      </c>
    </row>
    <row r="61" spans="1:21" ht="15">
      <c r="A61" s="57" t="str">
        <f ca="1">HYPERLINK("https://japancatalog.dell.com/notebooks/result/"&amp;INDIRECT("G"&amp;ROW()),"見積へGo")</f>
        <v>見積へGo</v>
      </c>
      <c r="B61" s="2" t="s">
        <v>104</v>
      </c>
      <c r="C61" s="1" t="s">
        <v>105</v>
      </c>
      <c r="D61" t="s">
        <v>107</v>
      </c>
      <c r="E61" t="s">
        <v>108</v>
      </c>
      <c r="F61" s="2" t="s">
        <v>225</v>
      </c>
      <c r="G61" s="2" t="s">
        <v>290</v>
      </c>
      <c r="H61" s="2" t="s">
        <v>201</v>
      </c>
      <c r="I61" s="3" t="s">
        <v>202</v>
      </c>
      <c r="J61" s="3" t="s">
        <v>205</v>
      </c>
      <c r="K61" s="59">
        <v>8</v>
      </c>
      <c r="L61" s="59">
        <v>256</v>
      </c>
      <c r="M61" s="2" t="s">
        <v>386</v>
      </c>
      <c r="N61" s="59">
        <v>15.6</v>
      </c>
      <c r="O61" s="3" t="s">
        <v>388</v>
      </c>
      <c r="P61" s="3" t="s">
        <v>391</v>
      </c>
      <c r="Q61" s="2" t="s">
        <v>394</v>
      </c>
      <c r="R61" s="60" t="s">
        <v>404</v>
      </c>
      <c r="S61" s="2" t="s">
        <v>211</v>
      </c>
      <c r="T61" s="2" t="s">
        <v>219</v>
      </c>
      <c r="U61" s="2" t="s">
        <v>414</v>
      </c>
    </row>
    <row r="62" spans="1:21" ht="15">
      <c r="A62" s="57" t="str">
        <f ca="1">HYPERLINK("https://japancatalog.dell.com/notebooks/result/"&amp;INDIRECT("G"&amp;ROW()),"見積へGo")</f>
        <v>見積へGo</v>
      </c>
      <c r="B62" s="2" t="s">
        <v>104</v>
      </c>
      <c r="C62" s="1" t="s">
        <v>105</v>
      </c>
      <c r="D62" t="s">
        <v>107</v>
      </c>
      <c r="E62" t="s">
        <v>108</v>
      </c>
      <c r="F62" s="2" t="s">
        <v>225</v>
      </c>
      <c r="G62" s="2" t="s">
        <v>291</v>
      </c>
      <c r="H62" s="2" t="s">
        <v>201</v>
      </c>
      <c r="I62" s="3" t="s">
        <v>202</v>
      </c>
      <c r="J62" s="3" t="s">
        <v>205</v>
      </c>
      <c r="K62" s="59">
        <v>8</v>
      </c>
      <c r="L62" s="59">
        <v>256</v>
      </c>
      <c r="M62" s="2" t="s">
        <v>386</v>
      </c>
      <c r="N62" s="59">
        <v>15.6</v>
      </c>
      <c r="O62" s="3" t="s">
        <v>388</v>
      </c>
      <c r="P62" s="3" t="s">
        <v>391</v>
      </c>
      <c r="Q62" s="2" t="s">
        <v>394</v>
      </c>
      <c r="R62" s="60" t="s">
        <v>404</v>
      </c>
      <c r="S62" s="2" t="s">
        <v>212</v>
      </c>
      <c r="T62" s="2" t="s">
        <v>219</v>
      </c>
      <c r="U62" s="2" t="s">
        <v>414</v>
      </c>
    </row>
    <row r="63" spans="1:21" ht="15">
      <c r="A63" s="57" t="str">
        <f ca="1">HYPERLINK("https://japancatalog.dell.com/notebooks/result/"&amp;INDIRECT("G"&amp;ROW()),"見積へGo")</f>
        <v>見積へGo</v>
      </c>
      <c r="B63" s="2" t="s">
        <v>104</v>
      </c>
      <c r="C63" s="1" t="s">
        <v>105</v>
      </c>
      <c r="D63" t="s">
        <v>107</v>
      </c>
      <c r="E63" t="s">
        <v>108</v>
      </c>
      <c r="F63" s="2" t="s">
        <v>225</v>
      </c>
      <c r="G63" s="2" t="s">
        <v>292</v>
      </c>
      <c r="H63" s="2" t="s">
        <v>201</v>
      </c>
      <c r="I63" s="3" t="s">
        <v>202</v>
      </c>
      <c r="J63" s="3" t="s">
        <v>205</v>
      </c>
      <c r="K63" s="59">
        <v>8</v>
      </c>
      <c r="L63" s="59">
        <v>256</v>
      </c>
      <c r="M63" s="2" t="s">
        <v>386</v>
      </c>
      <c r="N63" s="59">
        <v>15.6</v>
      </c>
      <c r="O63" s="3" t="s">
        <v>388</v>
      </c>
      <c r="P63" s="3" t="s">
        <v>391</v>
      </c>
      <c r="Q63" s="2" t="s">
        <v>394</v>
      </c>
      <c r="R63" s="60" t="s">
        <v>404</v>
      </c>
      <c r="S63" s="2" t="s">
        <v>213</v>
      </c>
      <c r="T63" s="2" t="s">
        <v>219</v>
      </c>
      <c r="U63" s="2" t="s">
        <v>414</v>
      </c>
    </row>
    <row r="64" spans="1:21" ht="15">
      <c r="A64" s="57" t="str">
        <f ca="1">HYPERLINK("https://japancatalog.dell.com/notebooks/result/"&amp;INDIRECT("G"&amp;ROW()),"見積へGo")</f>
        <v>見積へGo</v>
      </c>
      <c r="B64" s="2" t="s">
        <v>104</v>
      </c>
      <c r="C64" s="1" t="s">
        <v>105</v>
      </c>
      <c r="D64" t="s">
        <v>107</v>
      </c>
      <c r="E64" t="s">
        <v>108</v>
      </c>
      <c r="F64" s="2" t="s">
        <v>225</v>
      </c>
      <c r="G64" s="2" t="s">
        <v>293</v>
      </c>
      <c r="H64" s="2" t="s">
        <v>201</v>
      </c>
      <c r="I64" s="3" t="s">
        <v>202</v>
      </c>
      <c r="J64" s="3" t="s">
        <v>205</v>
      </c>
      <c r="K64" s="59">
        <v>8</v>
      </c>
      <c r="L64" s="59">
        <v>256</v>
      </c>
      <c r="M64" s="2" t="s">
        <v>386</v>
      </c>
      <c r="N64" s="59">
        <v>15.6</v>
      </c>
      <c r="O64" s="3" t="s">
        <v>388</v>
      </c>
      <c r="P64" s="3" t="s">
        <v>391</v>
      </c>
      <c r="Q64" s="2" t="s">
        <v>394</v>
      </c>
      <c r="R64" s="60" t="s">
        <v>404</v>
      </c>
      <c r="S64" s="2" t="s">
        <v>211</v>
      </c>
      <c r="T64" s="2" t="s">
        <v>219</v>
      </c>
      <c r="U64" s="2" t="s">
        <v>415</v>
      </c>
    </row>
    <row r="65" spans="1:21" ht="15">
      <c r="A65" s="57" t="str">
        <f ca="1">HYPERLINK("https://japancatalog.dell.com/notebooks/result/"&amp;INDIRECT("G"&amp;ROW()),"見積へGo")</f>
        <v>見積へGo</v>
      </c>
      <c r="B65" s="2" t="s">
        <v>104</v>
      </c>
      <c r="C65" s="1" t="s">
        <v>105</v>
      </c>
      <c r="D65" t="s">
        <v>107</v>
      </c>
      <c r="E65" t="s">
        <v>108</v>
      </c>
      <c r="F65" s="2" t="s">
        <v>225</v>
      </c>
      <c r="G65" s="2" t="s">
        <v>294</v>
      </c>
      <c r="H65" s="2" t="s">
        <v>201</v>
      </c>
      <c r="I65" s="3" t="s">
        <v>202</v>
      </c>
      <c r="J65" s="3" t="s">
        <v>205</v>
      </c>
      <c r="K65" s="59">
        <v>8</v>
      </c>
      <c r="L65" s="59">
        <v>256</v>
      </c>
      <c r="M65" s="2" t="s">
        <v>386</v>
      </c>
      <c r="N65" s="59">
        <v>15.6</v>
      </c>
      <c r="O65" s="3" t="s">
        <v>388</v>
      </c>
      <c r="P65" s="3" t="s">
        <v>391</v>
      </c>
      <c r="Q65" s="2" t="s">
        <v>394</v>
      </c>
      <c r="R65" s="60" t="s">
        <v>404</v>
      </c>
      <c r="S65" s="2" t="s">
        <v>212</v>
      </c>
      <c r="T65" s="2" t="s">
        <v>219</v>
      </c>
      <c r="U65" s="2" t="s">
        <v>415</v>
      </c>
    </row>
    <row r="66" spans="1:21" ht="15">
      <c r="A66" s="57" t="str">
        <f ca="1">HYPERLINK("https://japancatalog.dell.com/notebooks/result/"&amp;INDIRECT("G"&amp;ROW()),"見積へGo")</f>
        <v>見積へGo</v>
      </c>
      <c r="B66" s="2" t="s">
        <v>104</v>
      </c>
      <c r="C66" s="1" t="s">
        <v>105</v>
      </c>
      <c r="D66" t="s">
        <v>107</v>
      </c>
      <c r="E66" t="s">
        <v>108</v>
      </c>
      <c r="F66" s="2" t="s">
        <v>225</v>
      </c>
      <c r="G66" s="2" t="s">
        <v>295</v>
      </c>
      <c r="H66" s="2" t="s">
        <v>201</v>
      </c>
      <c r="I66" s="3" t="s">
        <v>202</v>
      </c>
      <c r="J66" s="3" t="s">
        <v>205</v>
      </c>
      <c r="K66" s="59">
        <v>8</v>
      </c>
      <c r="L66" s="59">
        <v>256</v>
      </c>
      <c r="M66" s="2" t="s">
        <v>386</v>
      </c>
      <c r="N66" s="59">
        <v>15.6</v>
      </c>
      <c r="O66" s="3" t="s">
        <v>388</v>
      </c>
      <c r="P66" s="3" t="s">
        <v>391</v>
      </c>
      <c r="Q66" s="2" t="s">
        <v>394</v>
      </c>
      <c r="R66" s="60" t="s">
        <v>404</v>
      </c>
      <c r="S66" s="2" t="s">
        <v>213</v>
      </c>
      <c r="T66" s="2" t="s">
        <v>219</v>
      </c>
      <c r="U66" s="2" t="s">
        <v>415</v>
      </c>
    </row>
    <row r="67" spans="1:21" ht="15">
      <c r="A67" s="57" t="str">
        <f ca="1">HYPERLINK("https://japancatalog.dell.com/notebooks/result/"&amp;INDIRECT("G"&amp;ROW()),"見積へGo")</f>
        <v>見積へGo</v>
      </c>
      <c r="B67" s="2" t="s">
        <v>104</v>
      </c>
      <c r="C67" s="1" t="s">
        <v>105</v>
      </c>
      <c r="D67" t="s">
        <v>107</v>
      </c>
      <c r="E67" t="s">
        <v>108</v>
      </c>
      <c r="F67" s="2" t="s">
        <v>225</v>
      </c>
      <c r="G67" s="2" t="s">
        <v>296</v>
      </c>
      <c r="H67" s="2" t="s">
        <v>201</v>
      </c>
      <c r="I67" s="3" t="s">
        <v>202</v>
      </c>
      <c r="J67" s="3" t="s">
        <v>206</v>
      </c>
      <c r="K67" s="59">
        <v>8</v>
      </c>
      <c r="L67" s="59">
        <v>256</v>
      </c>
      <c r="M67" s="2" t="s">
        <v>386</v>
      </c>
      <c r="N67" s="59">
        <v>15.6</v>
      </c>
      <c r="O67" s="3" t="s">
        <v>388</v>
      </c>
      <c r="P67" s="3" t="s">
        <v>390</v>
      </c>
      <c r="Q67" s="2" t="s">
        <v>396</v>
      </c>
      <c r="R67" s="60" t="s">
        <v>404</v>
      </c>
      <c r="S67" s="2" t="s">
        <v>211</v>
      </c>
      <c r="T67" s="2" t="s">
        <v>219</v>
      </c>
      <c r="U67" s="2" t="s">
        <v>413</v>
      </c>
    </row>
    <row r="68" spans="1:21" ht="15">
      <c r="A68" s="57" t="str">
        <f ca="1">HYPERLINK("https://japancatalog.dell.com/notebooks/result/"&amp;INDIRECT("G"&amp;ROW()),"見積へGo")</f>
        <v>見積へGo</v>
      </c>
      <c r="B68" s="2" t="s">
        <v>104</v>
      </c>
      <c r="C68" s="1" t="s">
        <v>105</v>
      </c>
      <c r="D68" t="s">
        <v>107</v>
      </c>
      <c r="E68" t="s">
        <v>108</v>
      </c>
      <c r="F68" s="2" t="s">
        <v>225</v>
      </c>
      <c r="G68" s="2" t="s">
        <v>297</v>
      </c>
      <c r="H68" s="2" t="s">
        <v>201</v>
      </c>
      <c r="I68" s="3" t="s">
        <v>202</v>
      </c>
      <c r="J68" s="3" t="s">
        <v>206</v>
      </c>
      <c r="K68" s="59">
        <v>8</v>
      </c>
      <c r="L68" s="59">
        <v>256</v>
      </c>
      <c r="M68" s="2" t="s">
        <v>386</v>
      </c>
      <c r="N68" s="59">
        <v>15.6</v>
      </c>
      <c r="O68" s="3" t="s">
        <v>388</v>
      </c>
      <c r="P68" s="3" t="s">
        <v>390</v>
      </c>
      <c r="Q68" s="2" t="s">
        <v>396</v>
      </c>
      <c r="R68" s="60" t="s">
        <v>404</v>
      </c>
      <c r="S68" s="2" t="s">
        <v>212</v>
      </c>
      <c r="T68" s="2" t="s">
        <v>219</v>
      </c>
      <c r="U68" s="2" t="s">
        <v>413</v>
      </c>
    </row>
    <row r="69" spans="1:21" ht="15">
      <c r="A69" s="57" t="str">
        <f ca="1">HYPERLINK("https://japancatalog.dell.com/notebooks/result/"&amp;INDIRECT("G"&amp;ROW()),"見積へGo")</f>
        <v>見積へGo</v>
      </c>
      <c r="B69" s="2" t="s">
        <v>104</v>
      </c>
      <c r="C69" s="1" t="s">
        <v>105</v>
      </c>
      <c r="D69" t="s">
        <v>107</v>
      </c>
      <c r="E69" t="s">
        <v>108</v>
      </c>
      <c r="F69" s="2" t="s">
        <v>225</v>
      </c>
      <c r="G69" s="2" t="s">
        <v>298</v>
      </c>
      <c r="H69" s="2" t="s">
        <v>201</v>
      </c>
      <c r="I69" s="3" t="s">
        <v>202</v>
      </c>
      <c r="J69" s="3" t="s">
        <v>206</v>
      </c>
      <c r="K69" s="59">
        <v>8</v>
      </c>
      <c r="L69" s="59">
        <v>256</v>
      </c>
      <c r="M69" s="2" t="s">
        <v>386</v>
      </c>
      <c r="N69" s="59">
        <v>15.6</v>
      </c>
      <c r="O69" s="3" t="s">
        <v>388</v>
      </c>
      <c r="P69" s="3" t="s">
        <v>390</v>
      </c>
      <c r="Q69" s="2" t="s">
        <v>396</v>
      </c>
      <c r="R69" s="60" t="s">
        <v>404</v>
      </c>
      <c r="S69" s="2" t="s">
        <v>213</v>
      </c>
      <c r="T69" s="2" t="s">
        <v>219</v>
      </c>
      <c r="U69" s="2" t="s">
        <v>413</v>
      </c>
    </row>
    <row r="70" spans="1:21" ht="15">
      <c r="A70" s="57" t="str">
        <f ca="1">HYPERLINK("https://japancatalog.dell.com/notebooks/result/"&amp;INDIRECT("G"&amp;ROW()),"見積へGo")</f>
        <v>見積へGo</v>
      </c>
      <c r="B70" s="2" t="s">
        <v>104</v>
      </c>
      <c r="C70" s="1" t="s">
        <v>105</v>
      </c>
      <c r="D70" t="s">
        <v>107</v>
      </c>
      <c r="E70" t="s">
        <v>108</v>
      </c>
      <c r="F70" s="2" t="s">
        <v>225</v>
      </c>
      <c r="G70" s="2" t="s">
        <v>299</v>
      </c>
      <c r="H70" s="2" t="s">
        <v>201</v>
      </c>
      <c r="I70" s="3" t="s">
        <v>202</v>
      </c>
      <c r="J70" s="3" t="s">
        <v>206</v>
      </c>
      <c r="K70" s="59">
        <v>16</v>
      </c>
      <c r="L70" s="59">
        <v>256</v>
      </c>
      <c r="M70" s="2" t="s">
        <v>386</v>
      </c>
      <c r="N70" s="59">
        <v>15.6</v>
      </c>
      <c r="O70" s="3" t="s">
        <v>388</v>
      </c>
      <c r="P70" s="3" t="s">
        <v>390</v>
      </c>
      <c r="Q70" s="2" t="s">
        <v>396</v>
      </c>
      <c r="R70" s="60" t="s">
        <v>404</v>
      </c>
      <c r="S70" s="2" t="s">
        <v>211</v>
      </c>
      <c r="T70" s="2" t="s">
        <v>219</v>
      </c>
      <c r="U70" s="2" t="s">
        <v>413</v>
      </c>
    </row>
    <row r="71" spans="1:21" ht="15">
      <c r="A71" s="57" t="str">
        <f ca="1">HYPERLINK("https://japancatalog.dell.com/notebooks/result/"&amp;INDIRECT("G"&amp;ROW()),"見積へGo")</f>
        <v>見積へGo</v>
      </c>
      <c r="B71" s="2" t="s">
        <v>104</v>
      </c>
      <c r="C71" s="1" t="s">
        <v>105</v>
      </c>
      <c r="D71" t="s">
        <v>107</v>
      </c>
      <c r="E71" t="s">
        <v>108</v>
      </c>
      <c r="F71" s="2" t="s">
        <v>225</v>
      </c>
      <c r="G71" s="2" t="s">
        <v>300</v>
      </c>
      <c r="H71" s="2" t="s">
        <v>201</v>
      </c>
      <c r="I71" s="3" t="s">
        <v>202</v>
      </c>
      <c r="J71" s="3" t="s">
        <v>206</v>
      </c>
      <c r="K71" s="59">
        <v>16</v>
      </c>
      <c r="L71" s="59">
        <v>256</v>
      </c>
      <c r="M71" s="2" t="s">
        <v>386</v>
      </c>
      <c r="N71" s="59">
        <v>15.6</v>
      </c>
      <c r="O71" s="3" t="s">
        <v>388</v>
      </c>
      <c r="P71" s="3" t="s">
        <v>390</v>
      </c>
      <c r="Q71" s="2" t="s">
        <v>396</v>
      </c>
      <c r="R71" s="60" t="s">
        <v>404</v>
      </c>
      <c r="S71" s="2" t="s">
        <v>212</v>
      </c>
      <c r="T71" s="2" t="s">
        <v>219</v>
      </c>
      <c r="U71" s="2" t="s">
        <v>413</v>
      </c>
    </row>
    <row r="72" spans="1:21" ht="15">
      <c r="A72" s="57" t="str">
        <f ca="1">HYPERLINK("https://japancatalog.dell.com/notebooks/result/"&amp;INDIRECT("G"&amp;ROW()),"見積へGo")</f>
        <v>見積へGo</v>
      </c>
      <c r="B72" s="2" t="s">
        <v>104</v>
      </c>
      <c r="C72" s="1" t="s">
        <v>105</v>
      </c>
      <c r="D72" t="s">
        <v>107</v>
      </c>
      <c r="E72" t="s">
        <v>108</v>
      </c>
      <c r="F72" s="2" t="s">
        <v>225</v>
      </c>
      <c r="G72" s="2" t="s">
        <v>301</v>
      </c>
      <c r="H72" s="2" t="s">
        <v>201</v>
      </c>
      <c r="I72" s="3" t="s">
        <v>202</v>
      </c>
      <c r="J72" s="3" t="s">
        <v>206</v>
      </c>
      <c r="K72" s="59">
        <v>16</v>
      </c>
      <c r="L72" s="59">
        <v>256</v>
      </c>
      <c r="M72" s="2" t="s">
        <v>386</v>
      </c>
      <c r="N72" s="59">
        <v>15.6</v>
      </c>
      <c r="O72" s="3" t="s">
        <v>388</v>
      </c>
      <c r="P72" s="3" t="s">
        <v>390</v>
      </c>
      <c r="Q72" s="2" t="s">
        <v>396</v>
      </c>
      <c r="R72" s="60" t="s">
        <v>404</v>
      </c>
      <c r="S72" s="2" t="s">
        <v>213</v>
      </c>
      <c r="T72" s="2" t="s">
        <v>219</v>
      </c>
      <c r="U72" s="2" t="s">
        <v>413</v>
      </c>
    </row>
    <row r="73" spans="1:21" ht="15">
      <c r="A73" s="57" t="str">
        <f ca="1">HYPERLINK("https://japancatalog.dell.com/notebooks/result/"&amp;INDIRECT("G"&amp;ROW()),"見積へGo")</f>
        <v>見積へGo</v>
      </c>
      <c r="B73" s="2" t="s">
        <v>104</v>
      </c>
      <c r="C73" s="1" t="s">
        <v>105</v>
      </c>
      <c r="D73" t="s">
        <v>106</v>
      </c>
      <c r="E73" t="s">
        <v>108</v>
      </c>
      <c r="F73" s="2" t="s">
        <v>225</v>
      </c>
      <c r="G73" s="2" t="s">
        <v>302</v>
      </c>
      <c r="H73" s="2" t="s">
        <v>201</v>
      </c>
      <c r="I73" s="3" t="s">
        <v>203</v>
      </c>
      <c r="J73" s="3" t="s">
        <v>207</v>
      </c>
      <c r="K73" s="59">
        <v>16</v>
      </c>
      <c r="L73" s="59">
        <v>256</v>
      </c>
      <c r="M73" s="2" t="s">
        <v>386</v>
      </c>
      <c r="N73" s="59">
        <v>15.6</v>
      </c>
      <c r="O73" s="3" t="s">
        <v>388</v>
      </c>
      <c r="P73" s="3" t="s">
        <v>392</v>
      </c>
      <c r="Q73" s="2" t="s">
        <v>394</v>
      </c>
      <c r="R73" s="60" t="s">
        <v>404</v>
      </c>
      <c r="S73" s="2" t="s">
        <v>211</v>
      </c>
      <c r="T73" s="2" t="s">
        <v>219</v>
      </c>
      <c r="U73" s="2" t="s">
        <v>415</v>
      </c>
    </row>
    <row r="74" spans="1:21" ht="15">
      <c r="A74" s="57" t="str">
        <f ca="1">HYPERLINK("https://japancatalog.dell.com/notebooks/result/"&amp;INDIRECT("G"&amp;ROW()),"見積へGo")</f>
        <v>見積へGo</v>
      </c>
      <c r="B74" s="2" t="s">
        <v>104</v>
      </c>
      <c r="C74" s="1" t="s">
        <v>105</v>
      </c>
      <c r="D74" t="s">
        <v>106</v>
      </c>
      <c r="E74" t="s">
        <v>108</v>
      </c>
      <c r="F74" s="2" t="s">
        <v>225</v>
      </c>
      <c r="G74" s="2" t="s">
        <v>303</v>
      </c>
      <c r="H74" s="2" t="s">
        <v>201</v>
      </c>
      <c r="I74" s="3" t="s">
        <v>203</v>
      </c>
      <c r="J74" s="3" t="s">
        <v>207</v>
      </c>
      <c r="K74" s="59">
        <v>16</v>
      </c>
      <c r="L74" s="59">
        <v>256</v>
      </c>
      <c r="M74" s="2" t="s">
        <v>386</v>
      </c>
      <c r="N74" s="59">
        <v>15.6</v>
      </c>
      <c r="O74" s="3" t="s">
        <v>388</v>
      </c>
      <c r="P74" s="3" t="s">
        <v>392</v>
      </c>
      <c r="Q74" s="2" t="s">
        <v>394</v>
      </c>
      <c r="R74" s="60" t="s">
        <v>404</v>
      </c>
      <c r="S74" s="2" t="s">
        <v>212</v>
      </c>
      <c r="T74" s="2" t="s">
        <v>219</v>
      </c>
      <c r="U74" s="2" t="s">
        <v>415</v>
      </c>
    </row>
    <row r="75" spans="1:21" ht="15">
      <c r="A75" s="57" t="str">
        <f ca="1">HYPERLINK("https://japancatalog.dell.com/notebooks/result/"&amp;INDIRECT("G"&amp;ROW()),"見積へGo")</f>
        <v>見積へGo</v>
      </c>
      <c r="B75" s="2" t="s">
        <v>104</v>
      </c>
      <c r="C75" s="1" t="s">
        <v>105</v>
      </c>
      <c r="D75" t="s">
        <v>106</v>
      </c>
      <c r="E75" t="s">
        <v>108</v>
      </c>
      <c r="F75" s="2" t="s">
        <v>225</v>
      </c>
      <c r="G75" s="2" t="s">
        <v>304</v>
      </c>
      <c r="H75" s="2" t="s">
        <v>201</v>
      </c>
      <c r="I75" s="3" t="s">
        <v>203</v>
      </c>
      <c r="J75" s="3" t="s">
        <v>207</v>
      </c>
      <c r="K75" s="59">
        <v>16</v>
      </c>
      <c r="L75" s="59">
        <v>256</v>
      </c>
      <c r="M75" s="2" t="s">
        <v>386</v>
      </c>
      <c r="N75" s="59">
        <v>15.6</v>
      </c>
      <c r="O75" s="3" t="s">
        <v>388</v>
      </c>
      <c r="P75" s="3" t="s">
        <v>392</v>
      </c>
      <c r="Q75" s="2" t="s">
        <v>394</v>
      </c>
      <c r="R75" s="60" t="s">
        <v>404</v>
      </c>
      <c r="S75" s="2" t="s">
        <v>213</v>
      </c>
      <c r="T75" s="2" t="s">
        <v>219</v>
      </c>
      <c r="U75" s="2" t="s">
        <v>415</v>
      </c>
    </row>
    <row r="76" spans="1:21" ht="15">
      <c r="A76" s="57" t="str">
        <f ca="1">HYPERLINK("https://japancatalog.dell.com/notebooks/result/"&amp;INDIRECT("G"&amp;ROW()),"見積へGo")</f>
        <v>見積へGo</v>
      </c>
      <c r="B76" s="2" t="s">
        <v>104</v>
      </c>
      <c r="C76" s="1" t="s">
        <v>105</v>
      </c>
      <c r="D76" t="s">
        <v>106</v>
      </c>
      <c r="E76" t="s">
        <v>108</v>
      </c>
      <c r="F76" s="2" t="s">
        <v>225</v>
      </c>
      <c r="G76" s="2" t="s">
        <v>305</v>
      </c>
      <c r="H76" s="2" t="s">
        <v>201</v>
      </c>
      <c r="I76" s="3" t="s">
        <v>203</v>
      </c>
      <c r="J76" s="3" t="s">
        <v>207</v>
      </c>
      <c r="K76" s="59">
        <v>16</v>
      </c>
      <c r="L76" s="59">
        <v>512</v>
      </c>
      <c r="M76" s="2" t="s">
        <v>386</v>
      </c>
      <c r="N76" s="59">
        <v>15.6</v>
      </c>
      <c r="O76" s="3" t="s">
        <v>388</v>
      </c>
      <c r="P76" s="3" t="s">
        <v>392</v>
      </c>
      <c r="Q76" s="2" t="s">
        <v>394</v>
      </c>
      <c r="R76" s="60" t="s">
        <v>404</v>
      </c>
      <c r="S76" s="2" t="s">
        <v>211</v>
      </c>
      <c r="T76" s="2" t="s">
        <v>219</v>
      </c>
      <c r="U76" s="2" t="s">
        <v>415</v>
      </c>
    </row>
    <row r="77" spans="1:21" ht="15">
      <c r="A77" s="57" t="str">
        <f ca="1">HYPERLINK("https://japancatalog.dell.com/notebooks/result/"&amp;INDIRECT("G"&amp;ROW()),"見積へGo")</f>
        <v>見積へGo</v>
      </c>
      <c r="B77" s="2" t="s">
        <v>104</v>
      </c>
      <c r="C77" s="1" t="s">
        <v>105</v>
      </c>
      <c r="D77" t="s">
        <v>106</v>
      </c>
      <c r="E77" t="s">
        <v>108</v>
      </c>
      <c r="F77" s="2" t="s">
        <v>225</v>
      </c>
      <c r="G77" s="2" t="s">
        <v>306</v>
      </c>
      <c r="H77" s="2" t="s">
        <v>201</v>
      </c>
      <c r="I77" s="3" t="s">
        <v>203</v>
      </c>
      <c r="J77" s="3" t="s">
        <v>207</v>
      </c>
      <c r="K77" s="59">
        <v>16</v>
      </c>
      <c r="L77" s="59">
        <v>512</v>
      </c>
      <c r="M77" s="2" t="s">
        <v>386</v>
      </c>
      <c r="N77" s="59">
        <v>15.6</v>
      </c>
      <c r="O77" s="3" t="s">
        <v>388</v>
      </c>
      <c r="P77" s="3" t="s">
        <v>392</v>
      </c>
      <c r="Q77" s="2" t="s">
        <v>394</v>
      </c>
      <c r="R77" s="60" t="s">
        <v>404</v>
      </c>
      <c r="S77" s="2" t="s">
        <v>212</v>
      </c>
      <c r="T77" s="2" t="s">
        <v>219</v>
      </c>
      <c r="U77" s="2" t="s">
        <v>415</v>
      </c>
    </row>
    <row r="78" spans="1:21" ht="15">
      <c r="A78" s="57" t="str">
        <f ca="1">HYPERLINK("https://japancatalog.dell.com/notebooks/result/"&amp;INDIRECT("G"&amp;ROW()),"見積へGo")</f>
        <v>見積へGo</v>
      </c>
      <c r="B78" s="2" t="s">
        <v>104</v>
      </c>
      <c r="C78" s="1" t="s">
        <v>105</v>
      </c>
      <c r="D78" t="s">
        <v>106</v>
      </c>
      <c r="E78" t="s">
        <v>108</v>
      </c>
      <c r="F78" s="2" t="s">
        <v>225</v>
      </c>
      <c r="G78" s="2" t="s">
        <v>307</v>
      </c>
      <c r="H78" s="2" t="s">
        <v>201</v>
      </c>
      <c r="I78" s="3" t="s">
        <v>203</v>
      </c>
      <c r="J78" s="3" t="s">
        <v>207</v>
      </c>
      <c r="K78" s="59">
        <v>16</v>
      </c>
      <c r="L78" s="59">
        <v>512</v>
      </c>
      <c r="M78" s="2" t="s">
        <v>386</v>
      </c>
      <c r="N78" s="59">
        <v>15.6</v>
      </c>
      <c r="O78" s="3" t="s">
        <v>388</v>
      </c>
      <c r="P78" s="3" t="s">
        <v>392</v>
      </c>
      <c r="Q78" s="2" t="s">
        <v>394</v>
      </c>
      <c r="R78" s="60" t="s">
        <v>404</v>
      </c>
      <c r="S78" s="2" t="s">
        <v>213</v>
      </c>
      <c r="T78" s="2" t="s">
        <v>219</v>
      </c>
      <c r="U78" s="2" t="s">
        <v>415</v>
      </c>
    </row>
    <row r="79" spans="1:21" ht="15">
      <c r="A79" s="57" t="str">
        <f ca="1">HYPERLINK("https://japancatalog.dell.com/notebooks/result/"&amp;INDIRECT("G"&amp;ROW()),"見積へGo")</f>
        <v>見積へGo</v>
      </c>
      <c r="B79" s="2" t="s">
        <v>104</v>
      </c>
      <c r="C79" s="1" t="s">
        <v>105</v>
      </c>
      <c r="D79" t="s">
        <v>107</v>
      </c>
      <c r="E79" t="s">
        <v>108</v>
      </c>
      <c r="F79" s="2" t="s">
        <v>225</v>
      </c>
      <c r="G79" s="2" t="s">
        <v>308</v>
      </c>
      <c r="H79" s="2" t="s">
        <v>201</v>
      </c>
      <c r="I79" s="3" t="s">
        <v>202</v>
      </c>
      <c r="J79" s="3" t="s">
        <v>206</v>
      </c>
      <c r="K79" s="59">
        <v>16</v>
      </c>
      <c r="L79" s="59">
        <v>512</v>
      </c>
      <c r="M79" s="2" t="s">
        <v>386</v>
      </c>
      <c r="N79" s="59">
        <v>15.6</v>
      </c>
      <c r="O79" s="3" t="s">
        <v>388</v>
      </c>
      <c r="P79" s="3" t="s">
        <v>390</v>
      </c>
      <c r="Q79" s="2" t="s">
        <v>396</v>
      </c>
      <c r="R79" s="60" t="s">
        <v>404</v>
      </c>
      <c r="S79" s="2" t="s">
        <v>211</v>
      </c>
      <c r="T79" s="2" t="s">
        <v>219</v>
      </c>
      <c r="U79" s="2" t="s">
        <v>413</v>
      </c>
    </row>
    <row r="80" spans="1:21" ht="15">
      <c r="A80" s="57" t="str">
        <f ca="1">HYPERLINK("https://japancatalog.dell.com/notebooks/result/"&amp;INDIRECT("G"&amp;ROW()),"見積へGo")</f>
        <v>見積へGo</v>
      </c>
      <c r="B80" s="2" t="s">
        <v>104</v>
      </c>
      <c r="C80" s="1" t="s">
        <v>105</v>
      </c>
      <c r="D80" t="s">
        <v>107</v>
      </c>
      <c r="E80" t="s">
        <v>108</v>
      </c>
      <c r="F80" s="2" t="s">
        <v>225</v>
      </c>
      <c r="G80" s="2" t="s">
        <v>309</v>
      </c>
      <c r="H80" s="2" t="s">
        <v>201</v>
      </c>
      <c r="I80" s="3" t="s">
        <v>202</v>
      </c>
      <c r="J80" s="3" t="s">
        <v>206</v>
      </c>
      <c r="K80" s="59">
        <v>16</v>
      </c>
      <c r="L80" s="59">
        <v>512</v>
      </c>
      <c r="M80" s="2" t="s">
        <v>386</v>
      </c>
      <c r="N80" s="59">
        <v>15.6</v>
      </c>
      <c r="O80" s="3" t="s">
        <v>388</v>
      </c>
      <c r="P80" s="3" t="s">
        <v>390</v>
      </c>
      <c r="Q80" s="2" t="s">
        <v>396</v>
      </c>
      <c r="R80" s="60" t="s">
        <v>404</v>
      </c>
      <c r="S80" s="2" t="s">
        <v>212</v>
      </c>
      <c r="T80" s="2" t="s">
        <v>219</v>
      </c>
      <c r="U80" s="2" t="s">
        <v>413</v>
      </c>
    </row>
    <row r="81" spans="1:21" ht="15">
      <c r="A81" s="57" t="str">
        <f ca="1">HYPERLINK("https://japancatalog.dell.com/notebooks/result/"&amp;INDIRECT("G"&amp;ROW()),"見積へGo")</f>
        <v>見積へGo</v>
      </c>
      <c r="B81" s="2" t="s">
        <v>104</v>
      </c>
      <c r="C81" s="1" t="s">
        <v>105</v>
      </c>
      <c r="D81" t="s">
        <v>107</v>
      </c>
      <c r="E81" t="s">
        <v>108</v>
      </c>
      <c r="F81" s="2" t="s">
        <v>225</v>
      </c>
      <c r="G81" s="2" t="s">
        <v>310</v>
      </c>
      <c r="H81" s="2" t="s">
        <v>201</v>
      </c>
      <c r="I81" s="3" t="s">
        <v>202</v>
      </c>
      <c r="J81" s="3" t="s">
        <v>206</v>
      </c>
      <c r="K81" s="59">
        <v>16</v>
      </c>
      <c r="L81" s="59">
        <v>512</v>
      </c>
      <c r="M81" s="2" t="s">
        <v>386</v>
      </c>
      <c r="N81" s="59">
        <v>15.6</v>
      </c>
      <c r="O81" s="3" t="s">
        <v>388</v>
      </c>
      <c r="P81" s="3" t="s">
        <v>390</v>
      </c>
      <c r="Q81" s="2" t="s">
        <v>396</v>
      </c>
      <c r="R81" s="60" t="s">
        <v>404</v>
      </c>
      <c r="S81" s="2" t="s">
        <v>213</v>
      </c>
      <c r="T81" s="2" t="s">
        <v>219</v>
      </c>
      <c r="U81" s="2" t="s">
        <v>413</v>
      </c>
    </row>
    <row r="82" spans="1:21" ht="15">
      <c r="A82" s="57" t="str">
        <f ca="1">HYPERLINK("https://japancatalog.dell.com/notebooks/result/"&amp;INDIRECT("G"&amp;ROW()),"見積へGo")</f>
        <v>見積へGo</v>
      </c>
      <c r="B82" s="2" t="s">
        <v>104</v>
      </c>
      <c r="C82" s="1" t="s">
        <v>105</v>
      </c>
      <c r="D82" t="s">
        <v>106</v>
      </c>
      <c r="E82" t="s">
        <v>108</v>
      </c>
      <c r="F82" s="2" t="s">
        <v>225</v>
      </c>
      <c r="G82" s="2" t="s">
        <v>311</v>
      </c>
      <c r="H82" s="2" t="s">
        <v>201</v>
      </c>
      <c r="I82" s="3" t="s">
        <v>203</v>
      </c>
      <c r="J82" s="3" t="s">
        <v>206</v>
      </c>
      <c r="K82" s="59">
        <v>8</v>
      </c>
      <c r="L82" s="59">
        <v>256</v>
      </c>
      <c r="M82" s="2" t="s">
        <v>386</v>
      </c>
      <c r="N82" s="59">
        <v>15.6</v>
      </c>
      <c r="O82" s="3" t="s">
        <v>388</v>
      </c>
      <c r="P82" s="3"/>
      <c r="Q82" s="2" t="s">
        <v>396</v>
      </c>
      <c r="R82" s="60" t="s">
        <v>404</v>
      </c>
      <c r="S82" s="2" t="s">
        <v>211</v>
      </c>
      <c r="T82" s="2" t="s">
        <v>219</v>
      </c>
      <c r="U82" s="2" t="s">
        <v>415</v>
      </c>
    </row>
    <row r="83" spans="1:21" ht="15">
      <c r="A83" s="57" t="str">
        <f ca="1">HYPERLINK("https://japancatalog.dell.com/notebooks/result/"&amp;INDIRECT("G"&amp;ROW()),"見積へGo")</f>
        <v>見積へGo</v>
      </c>
      <c r="B83" s="2" t="s">
        <v>104</v>
      </c>
      <c r="C83" s="1" t="s">
        <v>105</v>
      </c>
      <c r="D83" t="s">
        <v>106</v>
      </c>
      <c r="E83" t="s">
        <v>108</v>
      </c>
      <c r="F83" s="2" t="s">
        <v>225</v>
      </c>
      <c r="G83" s="2" t="s">
        <v>312</v>
      </c>
      <c r="H83" s="2" t="s">
        <v>201</v>
      </c>
      <c r="I83" s="3" t="s">
        <v>203</v>
      </c>
      <c r="J83" s="3" t="s">
        <v>206</v>
      </c>
      <c r="K83" s="59">
        <v>8</v>
      </c>
      <c r="L83" s="59">
        <v>256</v>
      </c>
      <c r="M83" s="2" t="s">
        <v>386</v>
      </c>
      <c r="N83" s="59">
        <v>15.6</v>
      </c>
      <c r="O83" s="3" t="s">
        <v>388</v>
      </c>
      <c r="P83" s="3"/>
      <c r="Q83" s="2" t="s">
        <v>396</v>
      </c>
      <c r="R83" s="60" t="s">
        <v>404</v>
      </c>
      <c r="S83" s="2" t="s">
        <v>212</v>
      </c>
      <c r="T83" s="2" t="s">
        <v>219</v>
      </c>
      <c r="U83" s="2" t="s">
        <v>415</v>
      </c>
    </row>
    <row r="84" spans="1:21" ht="15">
      <c r="A84" s="57" t="str">
        <f ca="1">HYPERLINK("https://japancatalog.dell.com/notebooks/result/"&amp;INDIRECT("G"&amp;ROW()),"見積へGo")</f>
        <v>見積へGo</v>
      </c>
      <c r="B84" s="2" t="s">
        <v>104</v>
      </c>
      <c r="C84" s="1" t="s">
        <v>105</v>
      </c>
      <c r="D84" t="s">
        <v>106</v>
      </c>
      <c r="E84" t="s">
        <v>108</v>
      </c>
      <c r="F84" s="2" t="s">
        <v>225</v>
      </c>
      <c r="G84" s="2" t="s">
        <v>313</v>
      </c>
      <c r="H84" s="2" t="s">
        <v>201</v>
      </c>
      <c r="I84" s="3" t="s">
        <v>203</v>
      </c>
      <c r="J84" s="3" t="s">
        <v>206</v>
      </c>
      <c r="K84" s="59">
        <v>8</v>
      </c>
      <c r="L84" s="59">
        <v>256</v>
      </c>
      <c r="M84" s="2" t="s">
        <v>386</v>
      </c>
      <c r="N84" s="59">
        <v>15.6</v>
      </c>
      <c r="O84" s="3" t="s">
        <v>388</v>
      </c>
      <c r="P84" s="3"/>
      <c r="Q84" s="2" t="s">
        <v>396</v>
      </c>
      <c r="R84" s="60" t="s">
        <v>404</v>
      </c>
      <c r="S84" s="2" t="s">
        <v>213</v>
      </c>
      <c r="T84" s="2" t="s">
        <v>219</v>
      </c>
      <c r="U84" s="2" t="s">
        <v>415</v>
      </c>
    </row>
    <row r="85" spans="1:21" ht="15">
      <c r="A85" s="57" t="str">
        <f ca="1">HYPERLINK("https://japancatalog.dell.com/notebooks/result/"&amp;INDIRECT("G"&amp;ROW()),"見積へGo")</f>
        <v>見積へGo</v>
      </c>
      <c r="B85" s="2" t="s">
        <v>104</v>
      </c>
      <c r="C85" s="1" t="s">
        <v>105</v>
      </c>
      <c r="D85" t="s">
        <v>106</v>
      </c>
      <c r="E85" t="s">
        <v>108</v>
      </c>
      <c r="F85" s="2" t="s">
        <v>225</v>
      </c>
      <c r="G85" s="2" t="s">
        <v>314</v>
      </c>
      <c r="H85" s="2" t="s">
        <v>201</v>
      </c>
      <c r="I85" s="3" t="s">
        <v>203</v>
      </c>
      <c r="J85" s="3" t="s">
        <v>206</v>
      </c>
      <c r="K85" s="59">
        <v>16</v>
      </c>
      <c r="L85" s="59">
        <v>256</v>
      </c>
      <c r="M85" s="2" t="s">
        <v>386</v>
      </c>
      <c r="N85" s="59">
        <v>15.6</v>
      </c>
      <c r="O85" s="3" t="s">
        <v>388</v>
      </c>
      <c r="P85" s="3"/>
      <c r="Q85" s="2" t="s">
        <v>396</v>
      </c>
      <c r="R85" s="60" t="s">
        <v>404</v>
      </c>
      <c r="S85" s="2" t="s">
        <v>211</v>
      </c>
      <c r="T85" s="2" t="s">
        <v>219</v>
      </c>
      <c r="U85" s="2" t="s">
        <v>415</v>
      </c>
    </row>
    <row r="86" spans="1:21" ht="15">
      <c r="A86" s="57" t="str">
        <f ca="1">HYPERLINK("https://japancatalog.dell.com/notebooks/result/"&amp;INDIRECT("G"&amp;ROW()),"見積へGo")</f>
        <v>見積へGo</v>
      </c>
      <c r="B86" s="2" t="s">
        <v>104</v>
      </c>
      <c r="C86" s="1" t="s">
        <v>105</v>
      </c>
      <c r="D86" t="s">
        <v>106</v>
      </c>
      <c r="E86" t="s">
        <v>108</v>
      </c>
      <c r="F86" s="2" t="s">
        <v>225</v>
      </c>
      <c r="G86" s="2" t="s">
        <v>315</v>
      </c>
      <c r="H86" s="2" t="s">
        <v>201</v>
      </c>
      <c r="I86" s="3" t="s">
        <v>203</v>
      </c>
      <c r="J86" s="3" t="s">
        <v>206</v>
      </c>
      <c r="K86" s="59">
        <v>16</v>
      </c>
      <c r="L86" s="59">
        <v>256</v>
      </c>
      <c r="M86" s="2" t="s">
        <v>386</v>
      </c>
      <c r="N86" s="59">
        <v>15.6</v>
      </c>
      <c r="O86" s="3" t="s">
        <v>388</v>
      </c>
      <c r="P86" s="3"/>
      <c r="Q86" s="2" t="s">
        <v>396</v>
      </c>
      <c r="R86" s="60" t="s">
        <v>404</v>
      </c>
      <c r="S86" s="2" t="s">
        <v>212</v>
      </c>
      <c r="T86" s="2" t="s">
        <v>219</v>
      </c>
      <c r="U86" s="2" t="s">
        <v>415</v>
      </c>
    </row>
    <row r="87" spans="1:21" ht="15">
      <c r="A87" s="57" t="str">
        <f ca="1">HYPERLINK("https://japancatalog.dell.com/notebooks/result/"&amp;INDIRECT("G"&amp;ROW()),"見積へGo")</f>
        <v>見積へGo</v>
      </c>
      <c r="B87" s="2" t="s">
        <v>104</v>
      </c>
      <c r="C87" s="1" t="s">
        <v>105</v>
      </c>
      <c r="D87" t="s">
        <v>106</v>
      </c>
      <c r="E87" t="s">
        <v>108</v>
      </c>
      <c r="F87" s="2" t="s">
        <v>225</v>
      </c>
      <c r="G87" s="2" t="s">
        <v>316</v>
      </c>
      <c r="H87" s="2" t="s">
        <v>201</v>
      </c>
      <c r="I87" s="3" t="s">
        <v>203</v>
      </c>
      <c r="J87" s="3" t="s">
        <v>206</v>
      </c>
      <c r="K87" s="59">
        <v>16</v>
      </c>
      <c r="L87" s="59">
        <v>256</v>
      </c>
      <c r="M87" s="2" t="s">
        <v>386</v>
      </c>
      <c r="N87" s="59">
        <v>15.6</v>
      </c>
      <c r="O87" s="3" t="s">
        <v>388</v>
      </c>
      <c r="P87" s="3"/>
      <c r="Q87" s="2" t="s">
        <v>396</v>
      </c>
      <c r="R87" s="60" t="s">
        <v>404</v>
      </c>
      <c r="S87" s="2" t="s">
        <v>213</v>
      </c>
      <c r="T87" s="2" t="s">
        <v>219</v>
      </c>
      <c r="U87" s="2" t="s">
        <v>415</v>
      </c>
    </row>
    <row r="88" spans="1:21" ht="15">
      <c r="A88" s="57" t="str">
        <f ca="1">HYPERLINK("https://japancatalog.dell.com/notebooks/result/"&amp;INDIRECT("G"&amp;ROW()),"見積へGo")</f>
        <v>見積へGo</v>
      </c>
      <c r="B88" s="2" t="s">
        <v>104</v>
      </c>
      <c r="C88" s="1" t="s">
        <v>105</v>
      </c>
      <c r="D88" t="s">
        <v>106</v>
      </c>
      <c r="E88" t="s">
        <v>108</v>
      </c>
      <c r="F88" s="2" t="s">
        <v>225</v>
      </c>
      <c r="G88" s="2" t="s">
        <v>317</v>
      </c>
      <c r="H88" s="2" t="s">
        <v>201</v>
      </c>
      <c r="I88" s="3" t="s">
        <v>203</v>
      </c>
      <c r="J88" s="3" t="s">
        <v>206</v>
      </c>
      <c r="K88" s="59">
        <v>16</v>
      </c>
      <c r="L88" s="59">
        <v>512</v>
      </c>
      <c r="M88" s="2" t="s">
        <v>386</v>
      </c>
      <c r="N88" s="59">
        <v>15.6</v>
      </c>
      <c r="O88" s="3" t="s">
        <v>388</v>
      </c>
      <c r="P88" s="3"/>
      <c r="Q88" s="2" t="s">
        <v>396</v>
      </c>
      <c r="R88" s="60" t="s">
        <v>404</v>
      </c>
      <c r="S88" s="2" t="s">
        <v>211</v>
      </c>
      <c r="T88" s="2" t="s">
        <v>219</v>
      </c>
      <c r="U88" s="2" t="s">
        <v>415</v>
      </c>
    </row>
    <row r="89" spans="1:21" ht="15">
      <c r="A89" s="57" t="str">
        <f ca="1">HYPERLINK("https://japancatalog.dell.com/notebooks/result/"&amp;INDIRECT("G"&amp;ROW()),"見積へGo")</f>
        <v>見積へGo</v>
      </c>
      <c r="B89" s="2" t="s">
        <v>104</v>
      </c>
      <c r="C89" s="1" t="s">
        <v>105</v>
      </c>
      <c r="D89" t="s">
        <v>106</v>
      </c>
      <c r="E89" t="s">
        <v>108</v>
      </c>
      <c r="F89" s="2" t="s">
        <v>225</v>
      </c>
      <c r="G89" s="2" t="s">
        <v>318</v>
      </c>
      <c r="H89" s="2" t="s">
        <v>201</v>
      </c>
      <c r="I89" s="3" t="s">
        <v>203</v>
      </c>
      <c r="J89" s="3" t="s">
        <v>206</v>
      </c>
      <c r="K89" s="59">
        <v>16</v>
      </c>
      <c r="L89" s="59">
        <v>512</v>
      </c>
      <c r="M89" s="2" t="s">
        <v>386</v>
      </c>
      <c r="N89" s="59">
        <v>15.6</v>
      </c>
      <c r="O89" s="3" t="s">
        <v>388</v>
      </c>
      <c r="P89" s="3"/>
      <c r="Q89" s="2" t="s">
        <v>396</v>
      </c>
      <c r="R89" s="60" t="s">
        <v>404</v>
      </c>
      <c r="S89" s="2" t="s">
        <v>212</v>
      </c>
      <c r="T89" s="2" t="s">
        <v>219</v>
      </c>
      <c r="U89" s="2" t="s">
        <v>415</v>
      </c>
    </row>
    <row r="90" spans="1:21" ht="15">
      <c r="A90" s="57" t="str">
        <f ca="1">HYPERLINK("https://japancatalog.dell.com/notebooks/result/"&amp;INDIRECT("G"&amp;ROW()),"見積へGo")</f>
        <v>見積へGo</v>
      </c>
      <c r="B90" s="2" t="s">
        <v>104</v>
      </c>
      <c r="C90" s="1" t="s">
        <v>105</v>
      </c>
      <c r="D90" t="s">
        <v>106</v>
      </c>
      <c r="E90" t="s">
        <v>108</v>
      </c>
      <c r="F90" s="2" t="s">
        <v>225</v>
      </c>
      <c r="G90" s="2" t="s">
        <v>319</v>
      </c>
      <c r="H90" s="2" t="s">
        <v>201</v>
      </c>
      <c r="I90" s="3" t="s">
        <v>203</v>
      </c>
      <c r="J90" s="3" t="s">
        <v>206</v>
      </c>
      <c r="K90" s="59">
        <v>16</v>
      </c>
      <c r="L90" s="59">
        <v>512</v>
      </c>
      <c r="M90" s="2" t="s">
        <v>386</v>
      </c>
      <c r="N90" s="59">
        <v>15.6</v>
      </c>
      <c r="O90" s="3" t="s">
        <v>388</v>
      </c>
      <c r="P90" s="3"/>
      <c r="Q90" s="2" t="s">
        <v>396</v>
      </c>
      <c r="R90" s="60" t="s">
        <v>404</v>
      </c>
      <c r="S90" s="2" t="s">
        <v>213</v>
      </c>
      <c r="T90" s="2" t="s">
        <v>219</v>
      </c>
      <c r="U90" s="2" t="s">
        <v>415</v>
      </c>
    </row>
    <row r="91" spans="1:21" ht="15">
      <c r="A91" s="57" t="str">
        <f ca="1">HYPERLINK("https://japancatalog.dell.com/notebooks/result/"&amp;INDIRECT("G"&amp;ROW()),"見積へGo")</f>
        <v>見積へGo</v>
      </c>
      <c r="B91" s="2" t="s">
        <v>104</v>
      </c>
      <c r="C91" s="1" t="s">
        <v>105</v>
      </c>
      <c r="D91" t="s">
        <v>106</v>
      </c>
      <c r="E91" t="s">
        <v>108</v>
      </c>
      <c r="F91" s="2" t="s">
        <v>226</v>
      </c>
      <c r="G91" s="2" t="s">
        <v>320</v>
      </c>
      <c r="H91" s="2" t="s">
        <v>201</v>
      </c>
      <c r="I91" s="3" t="s">
        <v>203</v>
      </c>
      <c r="J91" s="3" t="s">
        <v>206</v>
      </c>
      <c r="K91" s="59">
        <v>8</v>
      </c>
      <c r="L91" s="59">
        <v>256</v>
      </c>
      <c r="M91" s="2" t="s">
        <v>386</v>
      </c>
      <c r="N91" s="59">
        <v>13.3</v>
      </c>
      <c r="O91" s="3" t="s">
        <v>388</v>
      </c>
      <c r="P91" s="3"/>
      <c r="Q91" s="2" t="s">
        <v>397</v>
      </c>
      <c r="R91" s="60" t="s">
        <v>405</v>
      </c>
      <c r="S91" s="2" t="s">
        <v>211</v>
      </c>
      <c r="T91" s="2" t="s">
        <v>219</v>
      </c>
      <c r="U91" s="2" t="s">
        <v>413</v>
      </c>
    </row>
    <row r="92" spans="1:21" ht="15">
      <c r="A92" s="57" t="str">
        <f ca="1">HYPERLINK("https://japancatalog.dell.com/notebooks/result/"&amp;INDIRECT("G"&amp;ROW()),"見積へGo")</f>
        <v>見積へGo</v>
      </c>
      <c r="B92" s="2" t="s">
        <v>104</v>
      </c>
      <c r="C92" s="1" t="s">
        <v>105</v>
      </c>
      <c r="D92" t="s">
        <v>106</v>
      </c>
      <c r="E92" t="s">
        <v>108</v>
      </c>
      <c r="F92" s="2" t="s">
        <v>226</v>
      </c>
      <c r="G92" s="2" t="s">
        <v>321</v>
      </c>
      <c r="H92" s="2" t="s">
        <v>201</v>
      </c>
      <c r="I92" s="3" t="s">
        <v>203</v>
      </c>
      <c r="J92" s="3" t="s">
        <v>206</v>
      </c>
      <c r="K92" s="59">
        <v>8</v>
      </c>
      <c r="L92" s="59">
        <v>256</v>
      </c>
      <c r="M92" s="2" t="s">
        <v>386</v>
      </c>
      <c r="N92" s="59">
        <v>13.3</v>
      </c>
      <c r="O92" s="3" t="s">
        <v>388</v>
      </c>
      <c r="P92" s="3"/>
      <c r="Q92" s="2" t="s">
        <v>397</v>
      </c>
      <c r="R92" s="60" t="s">
        <v>405</v>
      </c>
      <c r="S92" s="2" t="s">
        <v>212</v>
      </c>
      <c r="T92" s="2" t="s">
        <v>219</v>
      </c>
      <c r="U92" s="2" t="s">
        <v>413</v>
      </c>
    </row>
    <row r="93" spans="1:21" ht="15">
      <c r="A93" s="57" t="str">
        <f ca="1">HYPERLINK("https://japancatalog.dell.com/notebooks/result/"&amp;INDIRECT("G"&amp;ROW()),"見積へGo")</f>
        <v>見積へGo</v>
      </c>
      <c r="B93" s="2" t="s">
        <v>104</v>
      </c>
      <c r="C93" s="1" t="s">
        <v>105</v>
      </c>
      <c r="D93" t="s">
        <v>106</v>
      </c>
      <c r="E93" t="s">
        <v>108</v>
      </c>
      <c r="F93" s="2" t="s">
        <v>226</v>
      </c>
      <c r="G93" s="2" t="s">
        <v>322</v>
      </c>
      <c r="H93" s="2" t="s">
        <v>201</v>
      </c>
      <c r="I93" s="3" t="s">
        <v>203</v>
      </c>
      <c r="J93" s="3" t="s">
        <v>206</v>
      </c>
      <c r="K93" s="59">
        <v>8</v>
      </c>
      <c r="L93" s="59">
        <v>256</v>
      </c>
      <c r="M93" s="2" t="s">
        <v>386</v>
      </c>
      <c r="N93" s="59">
        <v>13.3</v>
      </c>
      <c r="O93" s="3" t="s">
        <v>388</v>
      </c>
      <c r="P93" s="3"/>
      <c r="Q93" s="2" t="s">
        <v>397</v>
      </c>
      <c r="R93" s="60" t="s">
        <v>405</v>
      </c>
      <c r="S93" s="2" t="s">
        <v>213</v>
      </c>
      <c r="T93" s="2" t="s">
        <v>219</v>
      </c>
      <c r="U93" s="2" t="s">
        <v>413</v>
      </c>
    </row>
    <row r="94" spans="1:21" ht="15">
      <c r="A94" s="57" t="str">
        <f ca="1">HYPERLINK("https://japancatalog.dell.com/notebooks/result/"&amp;INDIRECT("G"&amp;ROW()),"見積へGo")</f>
        <v>見積へGo</v>
      </c>
      <c r="B94" s="2" t="s">
        <v>104</v>
      </c>
      <c r="C94" s="1" t="s">
        <v>105</v>
      </c>
      <c r="D94" t="s">
        <v>1546</v>
      </c>
      <c r="E94" t="s">
        <v>108</v>
      </c>
      <c r="F94" s="2" t="s">
        <v>226</v>
      </c>
      <c r="G94" s="2" t="s">
        <v>323</v>
      </c>
      <c r="H94" s="2" t="s">
        <v>201</v>
      </c>
      <c r="I94" s="3" t="s">
        <v>203</v>
      </c>
      <c r="J94" s="3" t="s">
        <v>381</v>
      </c>
      <c r="K94" s="59">
        <v>8</v>
      </c>
      <c r="L94" s="59">
        <v>256</v>
      </c>
      <c r="M94" s="2" t="s">
        <v>387</v>
      </c>
      <c r="N94" s="59">
        <v>13.3</v>
      </c>
      <c r="O94" s="3" t="s">
        <v>388</v>
      </c>
      <c r="P94" s="3"/>
      <c r="Q94" s="2" t="s">
        <v>398</v>
      </c>
      <c r="R94" s="60" t="s">
        <v>406</v>
      </c>
      <c r="S94" s="2" t="s">
        <v>211</v>
      </c>
      <c r="T94" s="2" t="s">
        <v>219</v>
      </c>
      <c r="U94" s="2" t="s">
        <v>415</v>
      </c>
    </row>
    <row r="95" spans="1:21" ht="15">
      <c r="A95" s="57" t="str">
        <f ca="1">HYPERLINK("https://japancatalog.dell.com/notebooks/result/"&amp;INDIRECT("G"&amp;ROW()),"見積へGo")</f>
        <v>見積へGo</v>
      </c>
      <c r="B95" s="2" t="s">
        <v>104</v>
      </c>
      <c r="C95" s="1" t="s">
        <v>105</v>
      </c>
      <c r="D95" t="s">
        <v>107</v>
      </c>
      <c r="E95" t="s">
        <v>108</v>
      </c>
      <c r="F95" s="2" t="s">
        <v>227</v>
      </c>
      <c r="G95" s="2" t="s">
        <v>324</v>
      </c>
      <c r="H95" s="2" t="s">
        <v>201</v>
      </c>
      <c r="I95" s="3" t="s">
        <v>203</v>
      </c>
      <c r="J95" s="3" t="s">
        <v>207</v>
      </c>
      <c r="K95" s="59">
        <v>16</v>
      </c>
      <c r="L95" s="59">
        <v>256</v>
      </c>
      <c r="M95" s="2" t="s">
        <v>386</v>
      </c>
      <c r="N95" s="59">
        <v>14</v>
      </c>
      <c r="O95" s="3" t="s">
        <v>388</v>
      </c>
      <c r="P95" s="3" t="s">
        <v>392</v>
      </c>
      <c r="Q95" s="2" t="s">
        <v>397</v>
      </c>
      <c r="R95" s="60" t="s">
        <v>407</v>
      </c>
      <c r="S95" s="2" t="s">
        <v>211</v>
      </c>
      <c r="T95" s="2" t="s">
        <v>219</v>
      </c>
      <c r="U95" s="2" t="s">
        <v>413</v>
      </c>
    </row>
    <row r="96" spans="1:21" ht="15">
      <c r="A96" s="57" t="str">
        <f ca="1">HYPERLINK("https://japancatalog.dell.com/notebooks/result/"&amp;INDIRECT("G"&amp;ROW()),"見積へGo")</f>
        <v>見積へGo</v>
      </c>
      <c r="B96" s="2" t="s">
        <v>104</v>
      </c>
      <c r="C96" s="1" t="s">
        <v>105</v>
      </c>
      <c r="D96" t="s">
        <v>107</v>
      </c>
      <c r="E96" t="s">
        <v>108</v>
      </c>
      <c r="F96" s="2" t="s">
        <v>227</v>
      </c>
      <c r="G96" s="2" t="s">
        <v>325</v>
      </c>
      <c r="H96" s="2" t="s">
        <v>201</v>
      </c>
      <c r="I96" s="3" t="s">
        <v>203</v>
      </c>
      <c r="J96" s="3" t="s">
        <v>207</v>
      </c>
      <c r="K96" s="59">
        <v>16</v>
      </c>
      <c r="L96" s="59">
        <v>256</v>
      </c>
      <c r="M96" s="2" t="s">
        <v>386</v>
      </c>
      <c r="N96" s="59">
        <v>14</v>
      </c>
      <c r="O96" s="3" t="s">
        <v>388</v>
      </c>
      <c r="P96" s="3" t="s">
        <v>392</v>
      </c>
      <c r="Q96" s="2" t="s">
        <v>397</v>
      </c>
      <c r="R96" s="60" t="s">
        <v>407</v>
      </c>
      <c r="S96" s="2" t="s">
        <v>212</v>
      </c>
      <c r="T96" s="2" t="s">
        <v>219</v>
      </c>
      <c r="U96" s="2" t="s">
        <v>413</v>
      </c>
    </row>
    <row r="97" spans="1:21" ht="15">
      <c r="A97" s="57" t="str">
        <f ca="1">HYPERLINK("https://japancatalog.dell.com/notebooks/result/"&amp;INDIRECT("G"&amp;ROW()),"見積へGo")</f>
        <v>見積へGo</v>
      </c>
      <c r="B97" s="2" t="s">
        <v>104</v>
      </c>
      <c r="C97" s="1" t="s">
        <v>105</v>
      </c>
      <c r="D97" t="s">
        <v>107</v>
      </c>
      <c r="E97" t="s">
        <v>108</v>
      </c>
      <c r="F97" s="2" t="s">
        <v>227</v>
      </c>
      <c r="G97" s="2" t="s">
        <v>326</v>
      </c>
      <c r="H97" s="2" t="s">
        <v>201</v>
      </c>
      <c r="I97" s="3" t="s">
        <v>203</v>
      </c>
      <c r="J97" s="3" t="s">
        <v>207</v>
      </c>
      <c r="K97" s="59">
        <v>16</v>
      </c>
      <c r="L97" s="59">
        <v>256</v>
      </c>
      <c r="M97" s="2" t="s">
        <v>386</v>
      </c>
      <c r="N97" s="59">
        <v>14</v>
      </c>
      <c r="O97" s="3" t="s">
        <v>388</v>
      </c>
      <c r="P97" s="3" t="s">
        <v>392</v>
      </c>
      <c r="Q97" s="2" t="s">
        <v>397</v>
      </c>
      <c r="R97" s="60" t="s">
        <v>407</v>
      </c>
      <c r="S97" s="2" t="s">
        <v>213</v>
      </c>
      <c r="T97" s="2" t="s">
        <v>219</v>
      </c>
      <c r="U97" s="2" t="s">
        <v>413</v>
      </c>
    </row>
    <row r="98" spans="1:21" ht="15">
      <c r="A98" s="57" t="str">
        <f ca="1">HYPERLINK("https://japancatalog.dell.com/notebooks/result/"&amp;INDIRECT("G"&amp;ROW()),"見積へGo")</f>
        <v>見積へGo</v>
      </c>
      <c r="B98" s="2" t="s">
        <v>104</v>
      </c>
      <c r="C98" s="1" t="s">
        <v>105</v>
      </c>
      <c r="D98" t="s">
        <v>107</v>
      </c>
      <c r="E98" t="s">
        <v>108</v>
      </c>
      <c r="F98" s="2" t="s">
        <v>227</v>
      </c>
      <c r="G98" s="2" t="s">
        <v>327</v>
      </c>
      <c r="H98" s="2" t="s">
        <v>201</v>
      </c>
      <c r="I98" s="3" t="s">
        <v>203</v>
      </c>
      <c r="J98" s="3" t="s">
        <v>207</v>
      </c>
      <c r="K98" s="59">
        <v>16</v>
      </c>
      <c r="L98" s="59">
        <v>512</v>
      </c>
      <c r="M98" s="2" t="s">
        <v>386</v>
      </c>
      <c r="N98" s="59">
        <v>14</v>
      </c>
      <c r="O98" s="3" t="s">
        <v>388</v>
      </c>
      <c r="P98" s="3" t="s">
        <v>392</v>
      </c>
      <c r="Q98" s="2" t="s">
        <v>397</v>
      </c>
      <c r="R98" s="60" t="s">
        <v>407</v>
      </c>
      <c r="S98" s="2" t="s">
        <v>211</v>
      </c>
      <c r="T98" s="2" t="s">
        <v>219</v>
      </c>
      <c r="U98" s="2" t="s">
        <v>413</v>
      </c>
    </row>
    <row r="99" spans="1:21" ht="15">
      <c r="A99" s="57" t="str">
        <f ca="1">HYPERLINK("https://japancatalog.dell.com/notebooks/result/"&amp;INDIRECT("G"&amp;ROW()),"見積へGo")</f>
        <v>見積へGo</v>
      </c>
      <c r="B99" s="2" t="s">
        <v>104</v>
      </c>
      <c r="C99" s="1" t="s">
        <v>105</v>
      </c>
      <c r="D99" t="s">
        <v>107</v>
      </c>
      <c r="E99" t="s">
        <v>108</v>
      </c>
      <c r="F99" s="2" t="s">
        <v>227</v>
      </c>
      <c r="G99" s="2" t="s">
        <v>328</v>
      </c>
      <c r="H99" s="2" t="s">
        <v>201</v>
      </c>
      <c r="I99" s="3" t="s">
        <v>203</v>
      </c>
      <c r="J99" s="3" t="s">
        <v>207</v>
      </c>
      <c r="K99" s="59">
        <v>16</v>
      </c>
      <c r="L99" s="59">
        <v>512</v>
      </c>
      <c r="M99" s="2" t="s">
        <v>386</v>
      </c>
      <c r="N99" s="59">
        <v>14</v>
      </c>
      <c r="O99" s="3" t="s">
        <v>388</v>
      </c>
      <c r="P99" s="3" t="s">
        <v>392</v>
      </c>
      <c r="Q99" s="2" t="s">
        <v>397</v>
      </c>
      <c r="R99" s="60" t="s">
        <v>407</v>
      </c>
      <c r="S99" s="2" t="s">
        <v>212</v>
      </c>
      <c r="T99" s="2" t="s">
        <v>219</v>
      </c>
      <c r="U99" s="2" t="s">
        <v>413</v>
      </c>
    </row>
    <row r="100" spans="1:21" ht="15">
      <c r="A100" s="57" t="str">
        <f ca="1">HYPERLINK("https://japancatalog.dell.com/notebooks/result/"&amp;INDIRECT("G"&amp;ROW()),"見積へGo")</f>
        <v>見積へGo</v>
      </c>
      <c r="B100" s="2" t="s">
        <v>104</v>
      </c>
      <c r="C100" s="1" t="s">
        <v>105</v>
      </c>
      <c r="D100" t="s">
        <v>107</v>
      </c>
      <c r="E100" t="s">
        <v>108</v>
      </c>
      <c r="F100" s="2" t="s">
        <v>227</v>
      </c>
      <c r="G100" s="2" t="s">
        <v>329</v>
      </c>
      <c r="H100" s="2" t="s">
        <v>201</v>
      </c>
      <c r="I100" s="3" t="s">
        <v>203</v>
      </c>
      <c r="J100" s="3" t="s">
        <v>207</v>
      </c>
      <c r="K100" s="59">
        <v>16</v>
      </c>
      <c r="L100" s="59">
        <v>512</v>
      </c>
      <c r="M100" s="2" t="s">
        <v>386</v>
      </c>
      <c r="N100" s="59">
        <v>14</v>
      </c>
      <c r="O100" s="3" t="s">
        <v>388</v>
      </c>
      <c r="P100" s="3" t="s">
        <v>392</v>
      </c>
      <c r="Q100" s="2" t="s">
        <v>397</v>
      </c>
      <c r="R100" s="60" t="s">
        <v>407</v>
      </c>
      <c r="S100" s="2" t="s">
        <v>213</v>
      </c>
      <c r="T100" s="2" t="s">
        <v>219</v>
      </c>
      <c r="U100" s="2" t="s">
        <v>413</v>
      </c>
    </row>
    <row r="101" spans="1:21" ht="15">
      <c r="A101" s="57" t="str">
        <f ca="1">HYPERLINK("https://japancatalog.dell.com/notebooks/result/"&amp;INDIRECT("G"&amp;ROW()),"見積へGo")</f>
        <v>見積へGo</v>
      </c>
      <c r="B101" s="2" t="s">
        <v>104</v>
      </c>
      <c r="C101" s="1" t="s">
        <v>105</v>
      </c>
      <c r="D101" t="s">
        <v>107</v>
      </c>
      <c r="E101" t="s">
        <v>108</v>
      </c>
      <c r="F101" s="2" t="s">
        <v>228</v>
      </c>
      <c r="G101" s="2" t="s">
        <v>330</v>
      </c>
      <c r="H101" s="2" t="s">
        <v>201</v>
      </c>
      <c r="I101" s="3" t="s">
        <v>203</v>
      </c>
      <c r="J101" s="3" t="s">
        <v>207</v>
      </c>
      <c r="K101" s="59">
        <v>16</v>
      </c>
      <c r="L101" s="59">
        <v>256</v>
      </c>
      <c r="M101" s="2" t="s">
        <v>386</v>
      </c>
      <c r="N101" s="59">
        <v>15.6</v>
      </c>
      <c r="O101" s="3" t="s">
        <v>388</v>
      </c>
      <c r="P101" s="3" t="s">
        <v>390</v>
      </c>
      <c r="Q101" s="2" t="s">
        <v>397</v>
      </c>
      <c r="R101" s="60" t="s">
        <v>408</v>
      </c>
      <c r="S101" s="2" t="s">
        <v>211</v>
      </c>
      <c r="T101" s="2" t="s">
        <v>219</v>
      </c>
      <c r="U101" s="2" t="s">
        <v>413</v>
      </c>
    </row>
    <row r="102" spans="1:21" ht="15">
      <c r="A102" s="57" t="str">
        <f ca="1">HYPERLINK("https://japancatalog.dell.com/notebooks/result/"&amp;INDIRECT("G"&amp;ROW()),"見積へGo")</f>
        <v>見積へGo</v>
      </c>
      <c r="B102" s="2" t="s">
        <v>104</v>
      </c>
      <c r="C102" s="1" t="s">
        <v>105</v>
      </c>
      <c r="D102" t="s">
        <v>107</v>
      </c>
      <c r="E102" t="s">
        <v>108</v>
      </c>
      <c r="F102" s="2" t="s">
        <v>228</v>
      </c>
      <c r="G102" s="2" t="s">
        <v>331</v>
      </c>
      <c r="H102" s="2" t="s">
        <v>201</v>
      </c>
      <c r="I102" s="3" t="s">
        <v>203</v>
      </c>
      <c r="J102" s="3" t="s">
        <v>207</v>
      </c>
      <c r="K102" s="59">
        <v>16</v>
      </c>
      <c r="L102" s="59">
        <v>256</v>
      </c>
      <c r="M102" s="2" t="s">
        <v>386</v>
      </c>
      <c r="N102" s="59">
        <v>15.6</v>
      </c>
      <c r="O102" s="3" t="s">
        <v>388</v>
      </c>
      <c r="P102" s="3" t="s">
        <v>390</v>
      </c>
      <c r="Q102" s="2" t="s">
        <v>397</v>
      </c>
      <c r="R102" s="60" t="s">
        <v>408</v>
      </c>
      <c r="S102" s="2" t="s">
        <v>212</v>
      </c>
      <c r="T102" s="2" t="s">
        <v>219</v>
      </c>
      <c r="U102" s="2" t="s">
        <v>413</v>
      </c>
    </row>
    <row r="103" spans="1:21" ht="15">
      <c r="A103" s="57" t="str">
        <f ca="1">HYPERLINK("https://japancatalog.dell.com/notebooks/result/"&amp;INDIRECT("G"&amp;ROW()),"見積へGo")</f>
        <v>見積へGo</v>
      </c>
      <c r="B103" s="2" t="s">
        <v>104</v>
      </c>
      <c r="C103" s="1" t="s">
        <v>105</v>
      </c>
      <c r="D103" t="s">
        <v>107</v>
      </c>
      <c r="E103" t="s">
        <v>108</v>
      </c>
      <c r="F103" s="2" t="s">
        <v>228</v>
      </c>
      <c r="G103" s="2" t="s">
        <v>332</v>
      </c>
      <c r="H103" s="2" t="s">
        <v>201</v>
      </c>
      <c r="I103" s="3" t="s">
        <v>203</v>
      </c>
      <c r="J103" s="3" t="s">
        <v>207</v>
      </c>
      <c r="K103" s="59">
        <v>16</v>
      </c>
      <c r="L103" s="59">
        <v>256</v>
      </c>
      <c r="M103" s="2" t="s">
        <v>386</v>
      </c>
      <c r="N103" s="59">
        <v>15.6</v>
      </c>
      <c r="O103" s="3" t="s">
        <v>388</v>
      </c>
      <c r="P103" s="3" t="s">
        <v>390</v>
      </c>
      <c r="Q103" s="2" t="s">
        <v>397</v>
      </c>
      <c r="R103" s="60" t="s">
        <v>408</v>
      </c>
      <c r="S103" s="2" t="s">
        <v>213</v>
      </c>
      <c r="T103" s="2" t="s">
        <v>219</v>
      </c>
      <c r="U103" s="2" t="s">
        <v>413</v>
      </c>
    </row>
    <row r="104" spans="1:21" ht="15">
      <c r="A104" s="57" t="str">
        <f ca="1">HYPERLINK("https://japancatalog.dell.com/notebooks/result/"&amp;INDIRECT("G"&amp;ROW()),"見積へGo")</f>
        <v>見積へGo</v>
      </c>
      <c r="B104" s="2" t="s">
        <v>104</v>
      </c>
      <c r="C104" s="1" t="s">
        <v>105</v>
      </c>
      <c r="D104" t="s">
        <v>107</v>
      </c>
      <c r="E104" t="s">
        <v>108</v>
      </c>
      <c r="F104" s="2" t="s">
        <v>228</v>
      </c>
      <c r="G104" s="2" t="s">
        <v>333</v>
      </c>
      <c r="H104" s="2" t="s">
        <v>201</v>
      </c>
      <c r="I104" s="3" t="s">
        <v>203</v>
      </c>
      <c r="J104" s="3" t="s">
        <v>207</v>
      </c>
      <c r="K104" s="59">
        <v>16</v>
      </c>
      <c r="L104" s="59">
        <v>512</v>
      </c>
      <c r="M104" s="2" t="s">
        <v>386</v>
      </c>
      <c r="N104" s="59">
        <v>15.6</v>
      </c>
      <c r="O104" s="3" t="s">
        <v>388</v>
      </c>
      <c r="P104" s="3" t="s">
        <v>390</v>
      </c>
      <c r="Q104" s="2" t="s">
        <v>397</v>
      </c>
      <c r="R104" s="60" t="s">
        <v>408</v>
      </c>
      <c r="S104" s="2" t="s">
        <v>211</v>
      </c>
      <c r="T104" s="2" t="s">
        <v>219</v>
      </c>
      <c r="U104" s="2" t="s">
        <v>413</v>
      </c>
    </row>
    <row r="105" spans="1:21" ht="15">
      <c r="A105" s="57" t="str">
        <f ca="1">HYPERLINK("https://japancatalog.dell.com/notebooks/result/"&amp;INDIRECT("G"&amp;ROW()),"見積へGo")</f>
        <v>見積へGo</v>
      </c>
      <c r="B105" s="2" t="s">
        <v>104</v>
      </c>
      <c r="C105" s="1" t="s">
        <v>105</v>
      </c>
      <c r="D105" t="s">
        <v>107</v>
      </c>
      <c r="E105" t="s">
        <v>108</v>
      </c>
      <c r="F105" s="2" t="s">
        <v>228</v>
      </c>
      <c r="G105" s="2" t="s">
        <v>334</v>
      </c>
      <c r="H105" s="2" t="s">
        <v>201</v>
      </c>
      <c r="I105" s="3" t="s">
        <v>203</v>
      </c>
      <c r="J105" s="3" t="s">
        <v>207</v>
      </c>
      <c r="K105" s="59">
        <v>16</v>
      </c>
      <c r="L105" s="59">
        <v>512</v>
      </c>
      <c r="M105" s="2" t="s">
        <v>386</v>
      </c>
      <c r="N105" s="59">
        <v>15.6</v>
      </c>
      <c r="O105" s="3" t="s">
        <v>388</v>
      </c>
      <c r="P105" s="3" t="s">
        <v>390</v>
      </c>
      <c r="Q105" s="2" t="s">
        <v>397</v>
      </c>
      <c r="R105" s="60" t="s">
        <v>408</v>
      </c>
      <c r="S105" s="2" t="s">
        <v>212</v>
      </c>
      <c r="T105" s="2" t="s">
        <v>219</v>
      </c>
      <c r="U105" s="2" t="s">
        <v>413</v>
      </c>
    </row>
    <row r="106" spans="1:21" ht="15">
      <c r="A106" s="57" t="str">
        <f ca="1">HYPERLINK("https://japancatalog.dell.com/notebooks/result/"&amp;INDIRECT("G"&amp;ROW()),"見積へGo")</f>
        <v>見積へGo</v>
      </c>
      <c r="B106" s="2" t="s">
        <v>104</v>
      </c>
      <c r="C106" s="1" t="s">
        <v>105</v>
      </c>
      <c r="D106" t="s">
        <v>107</v>
      </c>
      <c r="E106" t="s">
        <v>108</v>
      </c>
      <c r="F106" s="2" t="s">
        <v>228</v>
      </c>
      <c r="G106" s="2" t="s">
        <v>335</v>
      </c>
      <c r="H106" s="2" t="s">
        <v>201</v>
      </c>
      <c r="I106" s="3" t="s">
        <v>203</v>
      </c>
      <c r="J106" s="3" t="s">
        <v>207</v>
      </c>
      <c r="K106" s="59">
        <v>16</v>
      </c>
      <c r="L106" s="59">
        <v>512</v>
      </c>
      <c r="M106" s="2" t="s">
        <v>386</v>
      </c>
      <c r="N106" s="59">
        <v>15.6</v>
      </c>
      <c r="O106" s="3" t="s">
        <v>388</v>
      </c>
      <c r="P106" s="3" t="s">
        <v>390</v>
      </c>
      <c r="Q106" s="2" t="s">
        <v>397</v>
      </c>
      <c r="R106" s="60" t="s">
        <v>408</v>
      </c>
      <c r="S106" s="2" t="s">
        <v>213</v>
      </c>
      <c r="T106" s="2" t="s">
        <v>219</v>
      </c>
      <c r="U106" s="2" t="s">
        <v>413</v>
      </c>
    </row>
    <row r="107" spans="1:21" ht="15">
      <c r="A107" s="57" t="str">
        <f ca="1">HYPERLINK("https://japancatalog.dell.com/notebooks/result/"&amp;INDIRECT("G"&amp;ROW()),"見積へGo")</f>
        <v>見積へGo</v>
      </c>
      <c r="B107" s="2" t="s">
        <v>104</v>
      </c>
      <c r="C107" s="1" t="s">
        <v>105</v>
      </c>
      <c r="D107" t="s">
        <v>107</v>
      </c>
      <c r="E107" t="s">
        <v>108</v>
      </c>
      <c r="F107" s="2" t="s">
        <v>228</v>
      </c>
      <c r="G107" s="2" t="s">
        <v>336</v>
      </c>
      <c r="H107" s="2" t="s">
        <v>201</v>
      </c>
      <c r="I107" s="3" t="s">
        <v>203</v>
      </c>
      <c r="J107" s="3" t="s">
        <v>206</v>
      </c>
      <c r="K107" s="59">
        <v>8</v>
      </c>
      <c r="L107" s="59">
        <v>256</v>
      </c>
      <c r="M107" s="2" t="s">
        <v>386</v>
      </c>
      <c r="N107" s="59">
        <v>15.6</v>
      </c>
      <c r="O107" s="3" t="s">
        <v>388</v>
      </c>
      <c r="P107" s="3" t="s">
        <v>390</v>
      </c>
      <c r="Q107" s="2" t="s">
        <v>397</v>
      </c>
      <c r="R107" s="60" t="s">
        <v>408</v>
      </c>
      <c r="S107" s="2" t="s">
        <v>211</v>
      </c>
      <c r="T107" s="2" t="s">
        <v>219</v>
      </c>
      <c r="U107" s="2" t="s">
        <v>413</v>
      </c>
    </row>
    <row r="108" spans="1:21" ht="15">
      <c r="A108" s="57" t="str">
        <f ca="1">HYPERLINK("https://japancatalog.dell.com/notebooks/result/"&amp;INDIRECT("G"&amp;ROW()),"見積へGo")</f>
        <v>見積へGo</v>
      </c>
      <c r="B108" s="2" t="s">
        <v>104</v>
      </c>
      <c r="C108" s="1" t="s">
        <v>105</v>
      </c>
      <c r="D108" t="s">
        <v>107</v>
      </c>
      <c r="E108" t="s">
        <v>108</v>
      </c>
      <c r="F108" s="2" t="s">
        <v>228</v>
      </c>
      <c r="G108" s="2" t="s">
        <v>337</v>
      </c>
      <c r="H108" s="2" t="s">
        <v>201</v>
      </c>
      <c r="I108" s="3" t="s">
        <v>203</v>
      </c>
      <c r="J108" s="3" t="s">
        <v>206</v>
      </c>
      <c r="K108" s="59">
        <v>8</v>
      </c>
      <c r="L108" s="59">
        <v>256</v>
      </c>
      <c r="M108" s="2" t="s">
        <v>386</v>
      </c>
      <c r="N108" s="59">
        <v>15.6</v>
      </c>
      <c r="O108" s="3" t="s">
        <v>388</v>
      </c>
      <c r="P108" s="3" t="s">
        <v>390</v>
      </c>
      <c r="Q108" s="2" t="s">
        <v>397</v>
      </c>
      <c r="R108" s="60" t="s">
        <v>408</v>
      </c>
      <c r="S108" s="2" t="s">
        <v>212</v>
      </c>
      <c r="T108" s="2" t="s">
        <v>219</v>
      </c>
      <c r="U108" s="2" t="s">
        <v>413</v>
      </c>
    </row>
    <row r="109" spans="1:21" ht="15">
      <c r="A109" s="57" t="str">
        <f ca="1">HYPERLINK("https://japancatalog.dell.com/notebooks/result/"&amp;INDIRECT("G"&amp;ROW()),"見積へGo")</f>
        <v>見積へGo</v>
      </c>
      <c r="B109" s="2" t="s">
        <v>104</v>
      </c>
      <c r="C109" s="1" t="s">
        <v>105</v>
      </c>
      <c r="D109" t="s">
        <v>107</v>
      </c>
      <c r="E109" t="s">
        <v>108</v>
      </c>
      <c r="F109" s="2" t="s">
        <v>228</v>
      </c>
      <c r="G109" s="2" t="s">
        <v>338</v>
      </c>
      <c r="H109" s="2" t="s">
        <v>201</v>
      </c>
      <c r="I109" s="3" t="s">
        <v>203</v>
      </c>
      <c r="J109" s="3" t="s">
        <v>206</v>
      </c>
      <c r="K109" s="59">
        <v>8</v>
      </c>
      <c r="L109" s="59">
        <v>256</v>
      </c>
      <c r="M109" s="2" t="s">
        <v>386</v>
      </c>
      <c r="N109" s="59">
        <v>15.6</v>
      </c>
      <c r="O109" s="3" t="s">
        <v>388</v>
      </c>
      <c r="P109" s="3" t="s">
        <v>390</v>
      </c>
      <c r="Q109" s="2" t="s">
        <v>397</v>
      </c>
      <c r="R109" s="60" t="s">
        <v>408</v>
      </c>
      <c r="S109" s="2" t="s">
        <v>213</v>
      </c>
      <c r="T109" s="2" t="s">
        <v>219</v>
      </c>
      <c r="U109" s="2" t="s">
        <v>413</v>
      </c>
    </row>
    <row r="110" spans="1:21" ht="15">
      <c r="A110" s="57" t="str">
        <f ca="1">HYPERLINK("https://japancatalog.dell.com/notebooks/result/"&amp;INDIRECT("G"&amp;ROW()),"見積へGo")</f>
        <v>見積へGo</v>
      </c>
      <c r="B110" s="2" t="s">
        <v>104</v>
      </c>
      <c r="C110" s="1" t="s">
        <v>105</v>
      </c>
      <c r="D110" t="s">
        <v>107</v>
      </c>
      <c r="E110" t="s">
        <v>108</v>
      </c>
      <c r="F110" s="2" t="s">
        <v>228</v>
      </c>
      <c r="G110" s="2" t="s">
        <v>339</v>
      </c>
      <c r="H110" s="2" t="s">
        <v>201</v>
      </c>
      <c r="I110" s="3" t="s">
        <v>203</v>
      </c>
      <c r="J110" s="3" t="s">
        <v>206</v>
      </c>
      <c r="K110" s="59">
        <v>16</v>
      </c>
      <c r="L110" s="59">
        <v>256</v>
      </c>
      <c r="M110" s="2" t="s">
        <v>386</v>
      </c>
      <c r="N110" s="59">
        <v>15.6</v>
      </c>
      <c r="O110" s="3" t="s">
        <v>388</v>
      </c>
      <c r="P110" s="3" t="s">
        <v>390</v>
      </c>
      <c r="Q110" s="2" t="s">
        <v>397</v>
      </c>
      <c r="R110" s="60" t="s">
        <v>408</v>
      </c>
      <c r="S110" s="2" t="s">
        <v>211</v>
      </c>
      <c r="T110" s="2" t="s">
        <v>219</v>
      </c>
      <c r="U110" s="2" t="s">
        <v>413</v>
      </c>
    </row>
    <row r="111" spans="1:21" ht="15">
      <c r="A111" s="57" t="str">
        <f ca="1">HYPERLINK("https://japancatalog.dell.com/notebooks/result/"&amp;INDIRECT("G"&amp;ROW()),"見積へGo")</f>
        <v>見積へGo</v>
      </c>
      <c r="B111" s="2" t="s">
        <v>104</v>
      </c>
      <c r="C111" s="1" t="s">
        <v>105</v>
      </c>
      <c r="D111" t="s">
        <v>107</v>
      </c>
      <c r="E111" t="s">
        <v>108</v>
      </c>
      <c r="F111" s="2" t="s">
        <v>228</v>
      </c>
      <c r="G111" s="2" t="s">
        <v>340</v>
      </c>
      <c r="H111" s="2" t="s">
        <v>201</v>
      </c>
      <c r="I111" s="3" t="s">
        <v>203</v>
      </c>
      <c r="J111" s="3" t="s">
        <v>206</v>
      </c>
      <c r="K111" s="59">
        <v>16</v>
      </c>
      <c r="L111" s="59">
        <v>256</v>
      </c>
      <c r="M111" s="2" t="s">
        <v>386</v>
      </c>
      <c r="N111" s="59">
        <v>15.6</v>
      </c>
      <c r="O111" s="3" t="s">
        <v>388</v>
      </c>
      <c r="P111" s="3" t="s">
        <v>390</v>
      </c>
      <c r="Q111" s="2" t="s">
        <v>397</v>
      </c>
      <c r="R111" s="60" t="s">
        <v>408</v>
      </c>
      <c r="S111" s="2" t="s">
        <v>212</v>
      </c>
      <c r="T111" s="2" t="s">
        <v>219</v>
      </c>
      <c r="U111" s="2" t="s">
        <v>413</v>
      </c>
    </row>
    <row r="112" spans="1:21" ht="15">
      <c r="A112" s="57" t="str">
        <f ca="1">HYPERLINK("https://japancatalog.dell.com/notebooks/result/"&amp;INDIRECT("G"&amp;ROW()),"見積へGo")</f>
        <v>見積へGo</v>
      </c>
      <c r="B112" s="2" t="s">
        <v>104</v>
      </c>
      <c r="C112" s="1" t="s">
        <v>105</v>
      </c>
      <c r="D112" t="s">
        <v>107</v>
      </c>
      <c r="E112" t="s">
        <v>108</v>
      </c>
      <c r="F112" s="2" t="s">
        <v>228</v>
      </c>
      <c r="G112" s="2" t="s">
        <v>341</v>
      </c>
      <c r="H112" s="2" t="s">
        <v>201</v>
      </c>
      <c r="I112" s="3" t="s">
        <v>203</v>
      </c>
      <c r="J112" s="3" t="s">
        <v>206</v>
      </c>
      <c r="K112" s="59">
        <v>16</v>
      </c>
      <c r="L112" s="59">
        <v>256</v>
      </c>
      <c r="M112" s="2" t="s">
        <v>386</v>
      </c>
      <c r="N112" s="59">
        <v>15.6</v>
      </c>
      <c r="O112" s="3" t="s">
        <v>388</v>
      </c>
      <c r="P112" s="3" t="s">
        <v>390</v>
      </c>
      <c r="Q112" s="2" t="s">
        <v>397</v>
      </c>
      <c r="R112" s="60" t="s">
        <v>408</v>
      </c>
      <c r="S112" s="2" t="s">
        <v>213</v>
      </c>
      <c r="T112" s="2" t="s">
        <v>219</v>
      </c>
      <c r="U112" s="2" t="s">
        <v>413</v>
      </c>
    </row>
    <row r="113" spans="1:21" ht="15">
      <c r="A113" s="57" t="str">
        <f ca="1">HYPERLINK("https://japancatalog.dell.com/notebooks/result/"&amp;INDIRECT("G"&amp;ROW()),"見積へGo")</f>
        <v>見積へGo</v>
      </c>
      <c r="B113" s="2" t="s">
        <v>104</v>
      </c>
      <c r="C113" s="1" t="s">
        <v>105</v>
      </c>
      <c r="D113" t="s">
        <v>107</v>
      </c>
      <c r="E113" t="s">
        <v>108</v>
      </c>
      <c r="F113" s="2" t="s">
        <v>229</v>
      </c>
      <c r="G113" s="2" t="s">
        <v>342</v>
      </c>
      <c r="H113" s="2" t="s">
        <v>201</v>
      </c>
      <c r="I113" s="3" t="s">
        <v>380</v>
      </c>
      <c r="J113" s="3" t="s">
        <v>382</v>
      </c>
      <c r="K113" s="59">
        <v>16</v>
      </c>
      <c r="L113" s="59">
        <v>256</v>
      </c>
      <c r="M113" s="2" t="s">
        <v>386</v>
      </c>
      <c r="N113" s="59">
        <v>13.3</v>
      </c>
      <c r="O113" s="3" t="s">
        <v>388</v>
      </c>
      <c r="P113" s="3" t="s">
        <v>390</v>
      </c>
      <c r="Q113" s="2" t="s">
        <v>394</v>
      </c>
      <c r="R113" s="60" t="s">
        <v>409</v>
      </c>
      <c r="S113" s="2" t="s">
        <v>211</v>
      </c>
      <c r="T113" s="2" t="s">
        <v>219</v>
      </c>
      <c r="U113" s="2" t="s">
        <v>413</v>
      </c>
    </row>
    <row r="114" spans="1:21" ht="15">
      <c r="A114" s="57" t="str">
        <f ca="1">HYPERLINK("https://japancatalog.dell.com/notebooks/result/"&amp;INDIRECT("G"&amp;ROW()),"見積へGo")</f>
        <v>見積へGo</v>
      </c>
      <c r="B114" s="2" t="s">
        <v>104</v>
      </c>
      <c r="C114" s="1" t="s">
        <v>105</v>
      </c>
      <c r="D114" t="s">
        <v>107</v>
      </c>
      <c r="E114" t="s">
        <v>108</v>
      </c>
      <c r="F114" s="2" t="s">
        <v>229</v>
      </c>
      <c r="G114" s="2" t="s">
        <v>343</v>
      </c>
      <c r="H114" s="2" t="s">
        <v>201</v>
      </c>
      <c r="I114" s="3" t="s">
        <v>380</v>
      </c>
      <c r="J114" s="3" t="s">
        <v>382</v>
      </c>
      <c r="K114" s="59">
        <v>16</v>
      </c>
      <c r="L114" s="59">
        <v>256</v>
      </c>
      <c r="M114" s="2" t="s">
        <v>386</v>
      </c>
      <c r="N114" s="59">
        <v>13.3</v>
      </c>
      <c r="O114" s="3" t="s">
        <v>388</v>
      </c>
      <c r="P114" s="3" t="s">
        <v>390</v>
      </c>
      <c r="Q114" s="2" t="s">
        <v>394</v>
      </c>
      <c r="R114" s="60" t="s">
        <v>409</v>
      </c>
      <c r="S114" s="2" t="s">
        <v>212</v>
      </c>
      <c r="T114" s="2" t="s">
        <v>219</v>
      </c>
      <c r="U114" s="2" t="s">
        <v>413</v>
      </c>
    </row>
    <row r="115" spans="1:21" ht="15">
      <c r="A115" s="57" t="str">
        <f ca="1">HYPERLINK("https://japancatalog.dell.com/notebooks/result/"&amp;INDIRECT("G"&amp;ROW()),"見積へGo")</f>
        <v>見積へGo</v>
      </c>
      <c r="B115" s="2" t="s">
        <v>104</v>
      </c>
      <c r="C115" s="1" t="s">
        <v>105</v>
      </c>
      <c r="D115" t="s">
        <v>107</v>
      </c>
      <c r="E115" t="s">
        <v>108</v>
      </c>
      <c r="F115" s="2" t="s">
        <v>229</v>
      </c>
      <c r="G115" s="2" t="s">
        <v>344</v>
      </c>
      <c r="H115" s="2" t="s">
        <v>201</v>
      </c>
      <c r="I115" s="3" t="s">
        <v>380</v>
      </c>
      <c r="J115" s="3" t="s">
        <v>382</v>
      </c>
      <c r="K115" s="59">
        <v>16</v>
      </c>
      <c r="L115" s="59">
        <v>256</v>
      </c>
      <c r="M115" s="2" t="s">
        <v>386</v>
      </c>
      <c r="N115" s="59">
        <v>13.3</v>
      </c>
      <c r="O115" s="3" t="s">
        <v>388</v>
      </c>
      <c r="P115" s="3" t="s">
        <v>390</v>
      </c>
      <c r="Q115" s="2" t="s">
        <v>394</v>
      </c>
      <c r="R115" s="60" t="s">
        <v>409</v>
      </c>
      <c r="S115" s="2" t="s">
        <v>213</v>
      </c>
      <c r="T115" s="2" t="s">
        <v>219</v>
      </c>
      <c r="U115" s="2" t="s">
        <v>413</v>
      </c>
    </row>
    <row r="116" spans="1:21" ht="15">
      <c r="A116" s="57" t="str">
        <f ca="1">HYPERLINK("https://japancatalog.dell.com/notebooks/result/"&amp;INDIRECT("G"&amp;ROW()),"見積へGo")</f>
        <v>見積へGo</v>
      </c>
      <c r="B116" s="2" t="s">
        <v>104</v>
      </c>
      <c r="C116" s="1" t="s">
        <v>105</v>
      </c>
      <c r="D116" t="s">
        <v>107</v>
      </c>
      <c r="E116" t="s">
        <v>108</v>
      </c>
      <c r="F116" s="2" t="s">
        <v>229</v>
      </c>
      <c r="G116" s="2" t="s">
        <v>345</v>
      </c>
      <c r="H116" s="2" t="s">
        <v>201</v>
      </c>
      <c r="I116" s="3" t="s">
        <v>380</v>
      </c>
      <c r="J116" s="3" t="s">
        <v>382</v>
      </c>
      <c r="K116" s="59">
        <v>16</v>
      </c>
      <c r="L116" s="59">
        <v>512</v>
      </c>
      <c r="M116" s="2" t="s">
        <v>386</v>
      </c>
      <c r="N116" s="59">
        <v>13.3</v>
      </c>
      <c r="O116" s="3" t="s">
        <v>388</v>
      </c>
      <c r="P116" s="3" t="s">
        <v>390</v>
      </c>
      <c r="Q116" s="2" t="s">
        <v>394</v>
      </c>
      <c r="R116" s="60" t="s">
        <v>409</v>
      </c>
      <c r="S116" s="2" t="s">
        <v>211</v>
      </c>
      <c r="T116" s="2" t="s">
        <v>219</v>
      </c>
      <c r="U116" s="2" t="s">
        <v>413</v>
      </c>
    </row>
    <row r="117" spans="1:21" ht="15">
      <c r="A117" s="57" t="str">
        <f ca="1">HYPERLINK("https://japancatalog.dell.com/notebooks/result/"&amp;INDIRECT("G"&amp;ROW()),"見積へGo")</f>
        <v>見積へGo</v>
      </c>
      <c r="B117" s="2" t="s">
        <v>104</v>
      </c>
      <c r="C117" s="1" t="s">
        <v>105</v>
      </c>
      <c r="D117" t="s">
        <v>107</v>
      </c>
      <c r="E117" t="s">
        <v>108</v>
      </c>
      <c r="F117" s="2" t="s">
        <v>229</v>
      </c>
      <c r="G117" s="2" t="s">
        <v>346</v>
      </c>
      <c r="H117" s="2" t="s">
        <v>201</v>
      </c>
      <c r="I117" s="3" t="s">
        <v>380</v>
      </c>
      <c r="J117" s="3" t="s">
        <v>382</v>
      </c>
      <c r="K117" s="59">
        <v>16</v>
      </c>
      <c r="L117" s="59">
        <v>512</v>
      </c>
      <c r="M117" s="2" t="s">
        <v>386</v>
      </c>
      <c r="N117" s="59">
        <v>13.3</v>
      </c>
      <c r="O117" s="3" t="s">
        <v>388</v>
      </c>
      <c r="P117" s="3" t="s">
        <v>390</v>
      </c>
      <c r="Q117" s="2" t="s">
        <v>394</v>
      </c>
      <c r="R117" s="60" t="s">
        <v>409</v>
      </c>
      <c r="S117" s="2" t="s">
        <v>212</v>
      </c>
      <c r="T117" s="2" t="s">
        <v>219</v>
      </c>
      <c r="U117" s="2" t="s">
        <v>413</v>
      </c>
    </row>
    <row r="118" spans="1:21" ht="15">
      <c r="A118" s="57" t="str">
        <f ca="1">HYPERLINK("https://japancatalog.dell.com/notebooks/result/"&amp;INDIRECT("G"&amp;ROW()),"見積へGo")</f>
        <v>見積へGo</v>
      </c>
      <c r="B118" s="2" t="s">
        <v>104</v>
      </c>
      <c r="C118" s="1" t="s">
        <v>105</v>
      </c>
      <c r="D118" t="s">
        <v>107</v>
      </c>
      <c r="E118" t="s">
        <v>108</v>
      </c>
      <c r="F118" s="2" t="s">
        <v>229</v>
      </c>
      <c r="G118" s="2" t="s">
        <v>347</v>
      </c>
      <c r="H118" s="2" t="s">
        <v>201</v>
      </c>
      <c r="I118" s="3" t="s">
        <v>380</v>
      </c>
      <c r="J118" s="3" t="s">
        <v>382</v>
      </c>
      <c r="K118" s="59">
        <v>16</v>
      </c>
      <c r="L118" s="59">
        <v>512</v>
      </c>
      <c r="M118" s="2" t="s">
        <v>386</v>
      </c>
      <c r="N118" s="59">
        <v>13.3</v>
      </c>
      <c r="O118" s="3" t="s">
        <v>388</v>
      </c>
      <c r="P118" s="3" t="s">
        <v>390</v>
      </c>
      <c r="Q118" s="2" t="s">
        <v>394</v>
      </c>
      <c r="R118" s="60" t="s">
        <v>409</v>
      </c>
      <c r="S118" s="2" t="s">
        <v>213</v>
      </c>
      <c r="T118" s="2" t="s">
        <v>219</v>
      </c>
      <c r="U118" s="2" t="s">
        <v>413</v>
      </c>
    </row>
    <row r="119" spans="1:21" ht="15">
      <c r="A119" s="57" t="str">
        <f ca="1">HYPERLINK("https://japancatalog.dell.com/notebooks/result/"&amp;INDIRECT("G"&amp;ROW()),"見積へGo")</f>
        <v>見積へGo</v>
      </c>
      <c r="B119" s="2" t="s">
        <v>104</v>
      </c>
      <c r="C119" s="1" t="s">
        <v>105</v>
      </c>
      <c r="D119" t="s">
        <v>107</v>
      </c>
      <c r="E119" t="s">
        <v>108</v>
      </c>
      <c r="F119" s="2" t="s">
        <v>229</v>
      </c>
      <c r="G119" s="2" t="s">
        <v>348</v>
      </c>
      <c r="H119" s="2" t="s">
        <v>201</v>
      </c>
      <c r="I119" s="3" t="s">
        <v>380</v>
      </c>
      <c r="J119" s="3" t="s">
        <v>383</v>
      </c>
      <c r="K119" s="59">
        <v>16</v>
      </c>
      <c r="L119" s="59">
        <v>512</v>
      </c>
      <c r="M119" s="2" t="s">
        <v>386</v>
      </c>
      <c r="N119" s="59">
        <v>13.3</v>
      </c>
      <c r="O119" s="3" t="s">
        <v>388</v>
      </c>
      <c r="P119" s="3" t="s">
        <v>390</v>
      </c>
      <c r="Q119" s="2" t="s">
        <v>394</v>
      </c>
      <c r="R119" s="60" t="s">
        <v>409</v>
      </c>
      <c r="S119" s="2" t="s">
        <v>211</v>
      </c>
      <c r="T119" s="2" t="s">
        <v>219</v>
      </c>
      <c r="U119" s="2" t="s">
        <v>413</v>
      </c>
    </row>
    <row r="120" spans="1:21" ht="15">
      <c r="A120" s="57" t="str">
        <f ca="1">HYPERLINK("https://japancatalog.dell.com/notebooks/result/"&amp;INDIRECT("G"&amp;ROW()),"見積へGo")</f>
        <v>見積へGo</v>
      </c>
      <c r="B120" s="2" t="s">
        <v>104</v>
      </c>
      <c r="C120" s="1" t="s">
        <v>105</v>
      </c>
      <c r="D120" t="s">
        <v>107</v>
      </c>
      <c r="E120" t="s">
        <v>108</v>
      </c>
      <c r="F120" s="2" t="s">
        <v>229</v>
      </c>
      <c r="G120" s="2" t="s">
        <v>349</v>
      </c>
      <c r="H120" s="2" t="s">
        <v>201</v>
      </c>
      <c r="I120" s="3" t="s">
        <v>380</v>
      </c>
      <c r="J120" s="3" t="s">
        <v>383</v>
      </c>
      <c r="K120" s="59">
        <v>16</v>
      </c>
      <c r="L120" s="59">
        <v>512</v>
      </c>
      <c r="M120" s="2" t="s">
        <v>386</v>
      </c>
      <c r="N120" s="59">
        <v>13.3</v>
      </c>
      <c r="O120" s="3" t="s">
        <v>388</v>
      </c>
      <c r="P120" s="3" t="s">
        <v>390</v>
      </c>
      <c r="Q120" s="2" t="s">
        <v>394</v>
      </c>
      <c r="R120" s="60" t="s">
        <v>409</v>
      </c>
      <c r="S120" s="2" t="s">
        <v>212</v>
      </c>
      <c r="T120" s="2" t="s">
        <v>219</v>
      </c>
      <c r="U120" s="2" t="s">
        <v>413</v>
      </c>
    </row>
    <row r="121" spans="1:21" ht="15">
      <c r="A121" s="57" t="str">
        <f ca="1">HYPERLINK("https://japancatalog.dell.com/notebooks/result/"&amp;INDIRECT("G"&amp;ROW()),"見積へGo")</f>
        <v>見積へGo</v>
      </c>
      <c r="B121" s="2" t="s">
        <v>104</v>
      </c>
      <c r="C121" s="1" t="s">
        <v>105</v>
      </c>
      <c r="D121" t="s">
        <v>107</v>
      </c>
      <c r="E121" t="s">
        <v>108</v>
      </c>
      <c r="F121" s="2" t="s">
        <v>229</v>
      </c>
      <c r="G121" s="2" t="s">
        <v>350</v>
      </c>
      <c r="H121" s="2" t="s">
        <v>201</v>
      </c>
      <c r="I121" s="3" t="s">
        <v>380</v>
      </c>
      <c r="J121" s="3" t="s">
        <v>383</v>
      </c>
      <c r="K121" s="59">
        <v>16</v>
      </c>
      <c r="L121" s="59">
        <v>512</v>
      </c>
      <c r="M121" s="2" t="s">
        <v>386</v>
      </c>
      <c r="N121" s="59">
        <v>13.3</v>
      </c>
      <c r="O121" s="3" t="s">
        <v>388</v>
      </c>
      <c r="P121" s="3" t="s">
        <v>390</v>
      </c>
      <c r="Q121" s="2" t="s">
        <v>394</v>
      </c>
      <c r="R121" s="60" t="s">
        <v>409</v>
      </c>
      <c r="S121" s="2" t="s">
        <v>213</v>
      </c>
      <c r="T121" s="2" t="s">
        <v>219</v>
      </c>
      <c r="U121" s="2" t="s">
        <v>413</v>
      </c>
    </row>
    <row r="122" spans="1:21" ht="15">
      <c r="A122" s="57" t="str">
        <f ca="1">HYPERLINK("https://japancatalog.dell.com/notebooks/result/"&amp;INDIRECT("G"&amp;ROW()),"見積へGo")</f>
        <v>見積へGo</v>
      </c>
      <c r="B122" s="2" t="s">
        <v>104</v>
      </c>
      <c r="C122" s="1" t="s">
        <v>105</v>
      </c>
      <c r="D122" t="s">
        <v>107</v>
      </c>
      <c r="E122" t="s">
        <v>108</v>
      </c>
      <c r="F122" s="2" t="s">
        <v>230</v>
      </c>
      <c r="G122" s="2" t="s">
        <v>351</v>
      </c>
      <c r="H122" s="2" t="s">
        <v>201</v>
      </c>
      <c r="I122" s="3" t="s">
        <v>380</v>
      </c>
      <c r="J122" s="3" t="s">
        <v>382</v>
      </c>
      <c r="K122" s="59">
        <v>16</v>
      </c>
      <c r="L122" s="59">
        <v>256</v>
      </c>
      <c r="M122" s="2" t="s">
        <v>386</v>
      </c>
      <c r="N122" s="59">
        <v>13.3</v>
      </c>
      <c r="O122" s="3" t="s">
        <v>388</v>
      </c>
      <c r="P122" s="3" t="s">
        <v>390</v>
      </c>
      <c r="Q122" s="2" t="s">
        <v>399</v>
      </c>
      <c r="R122" s="60" t="s">
        <v>410</v>
      </c>
      <c r="S122" s="2" t="s">
        <v>211</v>
      </c>
      <c r="T122" s="2" t="s">
        <v>220</v>
      </c>
      <c r="U122" s="2" t="s">
        <v>415</v>
      </c>
    </row>
    <row r="123" spans="1:21" ht="15">
      <c r="A123" s="57" t="str">
        <f ca="1">HYPERLINK("https://japancatalog.dell.com/notebooks/result/"&amp;INDIRECT("G"&amp;ROW()),"見積へGo")</f>
        <v>見積へGo</v>
      </c>
      <c r="B123" s="2" t="s">
        <v>104</v>
      </c>
      <c r="C123" s="1" t="s">
        <v>105</v>
      </c>
      <c r="D123" t="s">
        <v>107</v>
      </c>
      <c r="E123" t="s">
        <v>108</v>
      </c>
      <c r="F123" s="2" t="s">
        <v>230</v>
      </c>
      <c r="G123" s="2" t="s">
        <v>352</v>
      </c>
      <c r="H123" s="2" t="s">
        <v>201</v>
      </c>
      <c r="I123" s="3" t="s">
        <v>380</v>
      </c>
      <c r="J123" s="3" t="s">
        <v>382</v>
      </c>
      <c r="K123" s="59">
        <v>16</v>
      </c>
      <c r="L123" s="59">
        <v>256</v>
      </c>
      <c r="M123" s="2" t="s">
        <v>386</v>
      </c>
      <c r="N123" s="59">
        <v>13.3</v>
      </c>
      <c r="O123" s="3" t="s">
        <v>388</v>
      </c>
      <c r="P123" s="3" t="s">
        <v>390</v>
      </c>
      <c r="Q123" s="2" t="s">
        <v>399</v>
      </c>
      <c r="R123" s="60" t="s">
        <v>410</v>
      </c>
      <c r="S123" s="2" t="s">
        <v>212</v>
      </c>
      <c r="T123" s="2" t="s">
        <v>220</v>
      </c>
      <c r="U123" s="2" t="s">
        <v>415</v>
      </c>
    </row>
    <row r="124" spans="1:21" ht="15">
      <c r="A124" s="57" t="str">
        <f ca="1">HYPERLINK("https://japancatalog.dell.com/notebooks/result/"&amp;INDIRECT("G"&amp;ROW()),"見積へGo")</f>
        <v>見積へGo</v>
      </c>
      <c r="B124" s="2" t="s">
        <v>104</v>
      </c>
      <c r="C124" s="1" t="s">
        <v>105</v>
      </c>
      <c r="D124" t="s">
        <v>107</v>
      </c>
      <c r="E124" t="s">
        <v>108</v>
      </c>
      <c r="F124" s="2" t="s">
        <v>230</v>
      </c>
      <c r="G124" s="2" t="s">
        <v>353</v>
      </c>
      <c r="H124" s="2" t="s">
        <v>201</v>
      </c>
      <c r="I124" s="3" t="s">
        <v>380</v>
      </c>
      <c r="J124" s="3" t="s">
        <v>382</v>
      </c>
      <c r="K124" s="59">
        <v>16</v>
      </c>
      <c r="L124" s="59">
        <v>256</v>
      </c>
      <c r="M124" s="2" t="s">
        <v>386</v>
      </c>
      <c r="N124" s="59">
        <v>13.3</v>
      </c>
      <c r="O124" s="3" t="s">
        <v>388</v>
      </c>
      <c r="P124" s="3" t="s">
        <v>390</v>
      </c>
      <c r="Q124" s="2" t="s">
        <v>399</v>
      </c>
      <c r="R124" s="60" t="s">
        <v>410</v>
      </c>
      <c r="S124" s="2" t="s">
        <v>213</v>
      </c>
      <c r="T124" s="2" t="s">
        <v>220</v>
      </c>
      <c r="U124" s="2" t="s">
        <v>415</v>
      </c>
    </row>
    <row r="125" spans="1:21" ht="15">
      <c r="A125" s="57" t="str">
        <f ca="1">HYPERLINK("https://japancatalog.dell.com/notebooks/result/"&amp;INDIRECT("G"&amp;ROW()),"見積へGo")</f>
        <v>見積へGo</v>
      </c>
      <c r="B125" s="2" t="s">
        <v>104</v>
      </c>
      <c r="C125" s="1" t="s">
        <v>105</v>
      </c>
      <c r="D125" t="s">
        <v>107</v>
      </c>
      <c r="E125" t="s">
        <v>108</v>
      </c>
      <c r="F125" s="2" t="s">
        <v>230</v>
      </c>
      <c r="G125" s="2" t="s">
        <v>354</v>
      </c>
      <c r="H125" s="2" t="s">
        <v>201</v>
      </c>
      <c r="I125" s="3" t="s">
        <v>380</v>
      </c>
      <c r="J125" s="3" t="s">
        <v>382</v>
      </c>
      <c r="K125" s="59">
        <v>16</v>
      </c>
      <c r="L125" s="59">
        <v>512</v>
      </c>
      <c r="M125" s="2" t="s">
        <v>386</v>
      </c>
      <c r="N125" s="59">
        <v>13.3</v>
      </c>
      <c r="O125" s="3" t="s">
        <v>388</v>
      </c>
      <c r="P125" s="3" t="s">
        <v>390</v>
      </c>
      <c r="Q125" s="2" t="s">
        <v>399</v>
      </c>
      <c r="R125" s="60" t="s">
        <v>410</v>
      </c>
      <c r="S125" s="2" t="s">
        <v>211</v>
      </c>
      <c r="T125" s="2" t="s">
        <v>220</v>
      </c>
      <c r="U125" s="2" t="s">
        <v>415</v>
      </c>
    </row>
    <row r="126" spans="1:21" ht="15">
      <c r="A126" s="57" t="str">
        <f ca="1">HYPERLINK("https://japancatalog.dell.com/notebooks/result/"&amp;INDIRECT("G"&amp;ROW()),"見積へGo")</f>
        <v>見積へGo</v>
      </c>
      <c r="B126" s="2" t="s">
        <v>104</v>
      </c>
      <c r="C126" s="1" t="s">
        <v>105</v>
      </c>
      <c r="D126" t="s">
        <v>107</v>
      </c>
      <c r="E126" t="s">
        <v>108</v>
      </c>
      <c r="F126" s="2" t="s">
        <v>230</v>
      </c>
      <c r="G126" s="2" t="s">
        <v>355</v>
      </c>
      <c r="H126" s="2" t="s">
        <v>201</v>
      </c>
      <c r="I126" s="3" t="s">
        <v>380</v>
      </c>
      <c r="J126" s="3" t="s">
        <v>382</v>
      </c>
      <c r="K126" s="59">
        <v>16</v>
      </c>
      <c r="L126" s="59">
        <v>512</v>
      </c>
      <c r="M126" s="2" t="s">
        <v>386</v>
      </c>
      <c r="N126" s="59">
        <v>13.3</v>
      </c>
      <c r="O126" s="3" t="s">
        <v>388</v>
      </c>
      <c r="P126" s="3" t="s">
        <v>390</v>
      </c>
      <c r="Q126" s="2" t="s">
        <v>399</v>
      </c>
      <c r="R126" s="60" t="s">
        <v>410</v>
      </c>
      <c r="S126" s="2" t="s">
        <v>212</v>
      </c>
      <c r="T126" s="2" t="s">
        <v>220</v>
      </c>
      <c r="U126" s="2" t="s">
        <v>415</v>
      </c>
    </row>
    <row r="127" spans="1:21" ht="15">
      <c r="A127" s="57" t="str">
        <f ca="1">HYPERLINK("https://japancatalog.dell.com/notebooks/result/"&amp;INDIRECT("G"&amp;ROW()),"見積へGo")</f>
        <v>見積へGo</v>
      </c>
      <c r="B127" s="2" t="s">
        <v>104</v>
      </c>
      <c r="C127" s="1" t="s">
        <v>105</v>
      </c>
      <c r="D127" t="s">
        <v>107</v>
      </c>
      <c r="E127" t="s">
        <v>108</v>
      </c>
      <c r="F127" s="2" t="s">
        <v>230</v>
      </c>
      <c r="G127" s="2" t="s">
        <v>356</v>
      </c>
      <c r="H127" s="2" t="s">
        <v>201</v>
      </c>
      <c r="I127" s="3" t="s">
        <v>380</v>
      </c>
      <c r="J127" s="3" t="s">
        <v>382</v>
      </c>
      <c r="K127" s="59">
        <v>16</v>
      </c>
      <c r="L127" s="59">
        <v>512</v>
      </c>
      <c r="M127" s="2" t="s">
        <v>386</v>
      </c>
      <c r="N127" s="59">
        <v>13.3</v>
      </c>
      <c r="O127" s="3" t="s">
        <v>388</v>
      </c>
      <c r="P127" s="3" t="s">
        <v>390</v>
      </c>
      <c r="Q127" s="2" t="s">
        <v>399</v>
      </c>
      <c r="R127" s="60" t="s">
        <v>410</v>
      </c>
      <c r="S127" s="2" t="s">
        <v>213</v>
      </c>
      <c r="T127" s="2" t="s">
        <v>220</v>
      </c>
      <c r="U127" s="2" t="s">
        <v>415</v>
      </c>
    </row>
    <row r="128" spans="1:21" ht="15">
      <c r="A128" s="57" t="str">
        <f ca="1">HYPERLINK("https://japancatalog.dell.com/notebooks/result/"&amp;INDIRECT("G"&amp;ROW()),"見積へGo")</f>
        <v>見積へGo</v>
      </c>
      <c r="B128" s="2" t="s">
        <v>104</v>
      </c>
      <c r="C128" s="1" t="s">
        <v>105</v>
      </c>
      <c r="D128" t="s">
        <v>107</v>
      </c>
      <c r="E128" t="s">
        <v>108</v>
      </c>
      <c r="F128" s="2" t="s">
        <v>230</v>
      </c>
      <c r="G128" s="2" t="s">
        <v>357</v>
      </c>
      <c r="H128" s="2" t="s">
        <v>201</v>
      </c>
      <c r="I128" s="3" t="s">
        <v>380</v>
      </c>
      <c r="J128" s="3" t="s">
        <v>383</v>
      </c>
      <c r="K128" s="59">
        <v>16</v>
      </c>
      <c r="L128" s="59">
        <v>512</v>
      </c>
      <c r="M128" s="2" t="s">
        <v>386</v>
      </c>
      <c r="N128" s="59">
        <v>13.3</v>
      </c>
      <c r="O128" s="3" t="s">
        <v>388</v>
      </c>
      <c r="P128" s="3" t="s">
        <v>390</v>
      </c>
      <c r="Q128" s="2" t="s">
        <v>399</v>
      </c>
      <c r="R128" s="60" t="s">
        <v>410</v>
      </c>
      <c r="S128" s="2" t="s">
        <v>211</v>
      </c>
      <c r="T128" s="2" t="s">
        <v>220</v>
      </c>
      <c r="U128" s="2" t="s">
        <v>415</v>
      </c>
    </row>
    <row r="129" spans="1:21" ht="15">
      <c r="A129" s="57" t="str">
        <f ca="1">HYPERLINK("https://japancatalog.dell.com/notebooks/result/"&amp;INDIRECT("G"&amp;ROW()),"見積へGo")</f>
        <v>見積へGo</v>
      </c>
      <c r="B129" s="2" t="s">
        <v>104</v>
      </c>
      <c r="C129" s="1" t="s">
        <v>105</v>
      </c>
      <c r="D129" t="s">
        <v>107</v>
      </c>
      <c r="E129" t="s">
        <v>108</v>
      </c>
      <c r="F129" s="2" t="s">
        <v>230</v>
      </c>
      <c r="G129" s="2" t="s">
        <v>358</v>
      </c>
      <c r="H129" s="2" t="s">
        <v>201</v>
      </c>
      <c r="I129" s="3" t="s">
        <v>380</v>
      </c>
      <c r="J129" s="3" t="s">
        <v>383</v>
      </c>
      <c r="K129" s="59">
        <v>16</v>
      </c>
      <c r="L129" s="59">
        <v>512</v>
      </c>
      <c r="M129" s="2" t="s">
        <v>386</v>
      </c>
      <c r="N129" s="59">
        <v>13.3</v>
      </c>
      <c r="O129" s="3" t="s">
        <v>388</v>
      </c>
      <c r="P129" s="3" t="s">
        <v>390</v>
      </c>
      <c r="Q129" s="2" t="s">
        <v>399</v>
      </c>
      <c r="R129" s="60" t="s">
        <v>410</v>
      </c>
      <c r="S129" s="2" t="s">
        <v>212</v>
      </c>
      <c r="T129" s="2" t="s">
        <v>220</v>
      </c>
      <c r="U129" s="2" t="s">
        <v>415</v>
      </c>
    </row>
    <row r="130" spans="1:21" ht="15">
      <c r="A130" s="57" t="str">
        <f ca="1">HYPERLINK("https://japancatalog.dell.com/notebooks/result/"&amp;INDIRECT("G"&amp;ROW()),"見積へGo")</f>
        <v>見積へGo</v>
      </c>
      <c r="B130" s="2" t="s">
        <v>104</v>
      </c>
      <c r="C130" s="1" t="s">
        <v>105</v>
      </c>
      <c r="D130" t="s">
        <v>107</v>
      </c>
      <c r="E130" t="s">
        <v>108</v>
      </c>
      <c r="F130" s="2" t="s">
        <v>230</v>
      </c>
      <c r="G130" s="2" t="s">
        <v>359</v>
      </c>
      <c r="H130" s="2" t="s">
        <v>201</v>
      </c>
      <c r="I130" s="3" t="s">
        <v>380</v>
      </c>
      <c r="J130" s="3" t="s">
        <v>383</v>
      </c>
      <c r="K130" s="59">
        <v>16</v>
      </c>
      <c r="L130" s="59">
        <v>512</v>
      </c>
      <c r="M130" s="2" t="s">
        <v>386</v>
      </c>
      <c r="N130" s="59">
        <v>13.3</v>
      </c>
      <c r="O130" s="3" t="s">
        <v>388</v>
      </c>
      <c r="P130" s="3" t="s">
        <v>390</v>
      </c>
      <c r="Q130" s="2" t="s">
        <v>399</v>
      </c>
      <c r="R130" s="60" t="s">
        <v>410</v>
      </c>
      <c r="S130" s="2" t="s">
        <v>213</v>
      </c>
      <c r="T130" s="2" t="s">
        <v>220</v>
      </c>
      <c r="U130" s="2" t="s">
        <v>415</v>
      </c>
    </row>
    <row r="131" spans="1:21" ht="15">
      <c r="A131" s="57" t="str">
        <f ca="1">HYPERLINK("https://japancatalog.dell.com/notebooks/result/"&amp;INDIRECT("G"&amp;ROW()),"見積へGo")</f>
        <v>見積へGo</v>
      </c>
      <c r="B131" s="2" t="s">
        <v>104</v>
      </c>
      <c r="C131" s="1" t="s">
        <v>105</v>
      </c>
      <c r="D131" t="s">
        <v>107</v>
      </c>
      <c r="E131" t="s">
        <v>108</v>
      </c>
      <c r="F131" s="2" t="s">
        <v>230</v>
      </c>
      <c r="G131" s="2" t="s">
        <v>360</v>
      </c>
      <c r="H131" s="2" t="s">
        <v>201</v>
      </c>
      <c r="I131" s="3" t="s">
        <v>380</v>
      </c>
      <c r="J131" s="3" t="s">
        <v>383</v>
      </c>
      <c r="K131" s="59">
        <v>32</v>
      </c>
      <c r="L131" s="59">
        <v>512</v>
      </c>
      <c r="M131" s="2" t="s">
        <v>386</v>
      </c>
      <c r="N131" s="59">
        <v>13.3</v>
      </c>
      <c r="O131" s="3" t="s">
        <v>388</v>
      </c>
      <c r="P131" s="3" t="s">
        <v>390</v>
      </c>
      <c r="Q131" s="2" t="s">
        <v>399</v>
      </c>
      <c r="R131" s="60" t="s">
        <v>410</v>
      </c>
      <c r="S131" s="2" t="s">
        <v>211</v>
      </c>
      <c r="T131" s="2" t="s">
        <v>220</v>
      </c>
      <c r="U131" s="2" t="s">
        <v>415</v>
      </c>
    </row>
    <row r="132" spans="1:21" ht="15">
      <c r="A132" s="57" t="str">
        <f ca="1">HYPERLINK("https://japancatalog.dell.com/notebooks/result/"&amp;INDIRECT("G"&amp;ROW()),"見積へGo")</f>
        <v>見積へGo</v>
      </c>
      <c r="B132" s="2" t="s">
        <v>104</v>
      </c>
      <c r="C132" s="1" t="s">
        <v>105</v>
      </c>
      <c r="D132" t="s">
        <v>107</v>
      </c>
      <c r="E132" t="s">
        <v>108</v>
      </c>
      <c r="F132" s="2" t="s">
        <v>230</v>
      </c>
      <c r="G132" s="2" t="s">
        <v>361</v>
      </c>
      <c r="H132" s="2" t="s">
        <v>201</v>
      </c>
      <c r="I132" s="3" t="s">
        <v>380</v>
      </c>
      <c r="J132" s="3" t="s">
        <v>383</v>
      </c>
      <c r="K132" s="59">
        <v>32</v>
      </c>
      <c r="L132" s="59">
        <v>512</v>
      </c>
      <c r="M132" s="2" t="s">
        <v>386</v>
      </c>
      <c r="N132" s="59">
        <v>13.3</v>
      </c>
      <c r="O132" s="3" t="s">
        <v>388</v>
      </c>
      <c r="P132" s="3" t="s">
        <v>390</v>
      </c>
      <c r="Q132" s="2" t="s">
        <v>399</v>
      </c>
      <c r="R132" s="60" t="s">
        <v>410</v>
      </c>
      <c r="S132" s="2" t="s">
        <v>212</v>
      </c>
      <c r="T132" s="2" t="s">
        <v>220</v>
      </c>
      <c r="U132" s="2" t="s">
        <v>415</v>
      </c>
    </row>
    <row r="133" spans="1:21" ht="15">
      <c r="A133" s="57" t="str">
        <f ca="1">HYPERLINK("https://japancatalog.dell.com/notebooks/result/"&amp;INDIRECT("G"&amp;ROW()),"見積へGo")</f>
        <v>見積へGo</v>
      </c>
      <c r="B133" s="2" t="s">
        <v>104</v>
      </c>
      <c r="C133" s="1" t="s">
        <v>105</v>
      </c>
      <c r="D133" t="s">
        <v>107</v>
      </c>
      <c r="E133" t="s">
        <v>108</v>
      </c>
      <c r="F133" s="2" t="s">
        <v>230</v>
      </c>
      <c r="G133" s="2" t="s">
        <v>362</v>
      </c>
      <c r="H133" s="2" t="s">
        <v>201</v>
      </c>
      <c r="I133" s="3" t="s">
        <v>380</v>
      </c>
      <c r="J133" s="3" t="s">
        <v>383</v>
      </c>
      <c r="K133" s="59">
        <v>32</v>
      </c>
      <c r="L133" s="59">
        <v>512</v>
      </c>
      <c r="M133" s="2" t="s">
        <v>386</v>
      </c>
      <c r="N133" s="59">
        <v>13.3</v>
      </c>
      <c r="O133" s="3" t="s">
        <v>388</v>
      </c>
      <c r="P133" s="3" t="s">
        <v>390</v>
      </c>
      <c r="Q133" s="2" t="s">
        <v>399</v>
      </c>
      <c r="R133" s="60" t="s">
        <v>410</v>
      </c>
      <c r="S133" s="2" t="s">
        <v>213</v>
      </c>
      <c r="T133" s="2" t="s">
        <v>220</v>
      </c>
      <c r="U133" s="2" t="s">
        <v>415</v>
      </c>
    </row>
    <row r="134" spans="1:21" ht="15">
      <c r="A134" s="57" t="str">
        <f ca="1">HYPERLINK("https://japancatalog.dell.com/notebooks/result/"&amp;INDIRECT("G"&amp;ROW()),"見積へGo")</f>
        <v>見積へGo</v>
      </c>
      <c r="B134" s="2" t="s">
        <v>104</v>
      </c>
      <c r="C134" s="1" t="s">
        <v>105</v>
      </c>
      <c r="D134" t="s">
        <v>107</v>
      </c>
      <c r="E134" t="s">
        <v>108</v>
      </c>
      <c r="F134" s="2" t="s">
        <v>231</v>
      </c>
      <c r="G134" s="2" t="s">
        <v>363</v>
      </c>
      <c r="H134" s="2" t="s">
        <v>201</v>
      </c>
      <c r="I134" s="3" t="s">
        <v>380</v>
      </c>
      <c r="J134" s="3" t="s">
        <v>382</v>
      </c>
      <c r="K134" s="59">
        <v>16</v>
      </c>
      <c r="L134" s="59">
        <v>256</v>
      </c>
      <c r="M134" s="2" t="s">
        <v>386</v>
      </c>
      <c r="N134" s="59">
        <v>14</v>
      </c>
      <c r="O134" s="3" t="s">
        <v>388</v>
      </c>
      <c r="P134" s="3" t="s">
        <v>391</v>
      </c>
      <c r="Q134" s="2" t="s">
        <v>399</v>
      </c>
      <c r="R134" s="60" t="s">
        <v>411</v>
      </c>
      <c r="S134" s="2" t="s">
        <v>211</v>
      </c>
      <c r="T134" s="2" t="s">
        <v>220</v>
      </c>
      <c r="U134" s="2" t="s">
        <v>415</v>
      </c>
    </row>
    <row r="135" spans="1:21" ht="15">
      <c r="A135" s="57" t="str">
        <f ca="1">HYPERLINK("https://japancatalog.dell.com/notebooks/result/"&amp;INDIRECT("G"&amp;ROW()),"見積へGo")</f>
        <v>見積へGo</v>
      </c>
      <c r="B135" s="2" t="s">
        <v>104</v>
      </c>
      <c r="C135" s="1" t="s">
        <v>105</v>
      </c>
      <c r="D135" t="s">
        <v>107</v>
      </c>
      <c r="E135" t="s">
        <v>108</v>
      </c>
      <c r="F135" s="2" t="s">
        <v>231</v>
      </c>
      <c r="G135" s="2" t="s">
        <v>364</v>
      </c>
      <c r="H135" s="2" t="s">
        <v>201</v>
      </c>
      <c r="I135" s="3" t="s">
        <v>380</v>
      </c>
      <c r="J135" s="3" t="s">
        <v>382</v>
      </c>
      <c r="K135" s="59">
        <v>16</v>
      </c>
      <c r="L135" s="59">
        <v>256</v>
      </c>
      <c r="M135" s="2" t="s">
        <v>386</v>
      </c>
      <c r="N135" s="59">
        <v>14</v>
      </c>
      <c r="O135" s="3" t="s">
        <v>388</v>
      </c>
      <c r="P135" s="3" t="s">
        <v>391</v>
      </c>
      <c r="Q135" s="2" t="s">
        <v>399</v>
      </c>
      <c r="R135" s="60" t="s">
        <v>411</v>
      </c>
      <c r="S135" s="2" t="s">
        <v>212</v>
      </c>
      <c r="T135" s="2" t="s">
        <v>220</v>
      </c>
      <c r="U135" s="2" t="s">
        <v>415</v>
      </c>
    </row>
    <row r="136" spans="1:21" ht="15">
      <c r="A136" s="57" t="str">
        <f ca="1">HYPERLINK("https://japancatalog.dell.com/notebooks/result/"&amp;INDIRECT("G"&amp;ROW()),"見積へGo")</f>
        <v>見積へGo</v>
      </c>
      <c r="B136" s="2" t="s">
        <v>104</v>
      </c>
      <c r="C136" s="1" t="s">
        <v>105</v>
      </c>
      <c r="D136" t="s">
        <v>107</v>
      </c>
      <c r="E136" t="s">
        <v>108</v>
      </c>
      <c r="F136" s="2" t="s">
        <v>231</v>
      </c>
      <c r="G136" s="2" t="s">
        <v>365</v>
      </c>
      <c r="H136" s="2" t="s">
        <v>201</v>
      </c>
      <c r="I136" s="3" t="s">
        <v>380</v>
      </c>
      <c r="J136" s="3" t="s">
        <v>382</v>
      </c>
      <c r="K136" s="59">
        <v>16</v>
      </c>
      <c r="L136" s="59">
        <v>256</v>
      </c>
      <c r="M136" s="2" t="s">
        <v>386</v>
      </c>
      <c r="N136" s="59">
        <v>14</v>
      </c>
      <c r="O136" s="3" t="s">
        <v>388</v>
      </c>
      <c r="P136" s="3" t="s">
        <v>391</v>
      </c>
      <c r="Q136" s="2" t="s">
        <v>399</v>
      </c>
      <c r="R136" s="60" t="s">
        <v>411</v>
      </c>
      <c r="S136" s="2" t="s">
        <v>213</v>
      </c>
      <c r="T136" s="2" t="s">
        <v>220</v>
      </c>
      <c r="U136" s="2" t="s">
        <v>415</v>
      </c>
    </row>
    <row r="137" spans="1:21" ht="15">
      <c r="A137" s="57" t="str">
        <f ca="1">HYPERLINK("https://japancatalog.dell.com/notebooks/result/"&amp;INDIRECT("G"&amp;ROW()),"見積へGo")</f>
        <v>見積へGo</v>
      </c>
      <c r="B137" s="2" t="s">
        <v>104</v>
      </c>
      <c r="C137" s="1" t="s">
        <v>105</v>
      </c>
      <c r="D137" t="s">
        <v>107</v>
      </c>
      <c r="E137" t="s">
        <v>108</v>
      </c>
      <c r="F137" s="2" t="s">
        <v>231</v>
      </c>
      <c r="G137" s="2" t="s">
        <v>366</v>
      </c>
      <c r="H137" s="2" t="s">
        <v>201</v>
      </c>
      <c r="I137" s="3" t="s">
        <v>380</v>
      </c>
      <c r="J137" s="3" t="s">
        <v>382</v>
      </c>
      <c r="K137" s="59">
        <v>16</v>
      </c>
      <c r="L137" s="59">
        <v>512</v>
      </c>
      <c r="M137" s="2" t="s">
        <v>386</v>
      </c>
      <c r="N137" s="59">
        <v>14</v>
      </c>
      <c r="O137" s="3" t="s">
        <v>388</v>
      </c>
      <c r="P137" s="3" t="s">
        <v>391</v>
      </c>
      <c r="Q137" s="2" t="s">
        <v>399</v>
      </c>
      <c r="R137" s="60" t="s">
        <v>411</v>
      </c>
      <c r="S137" s="2" t="s">
        <v>211</v>
      </c>
      <c r="T137" s="2" t="s">
        <v>220</v>
      </c>
      <c r="U137" s="2" t="s">
        <v>415</v>
      </c>
    </row>
    <row r="138" spans="1:21" ht="15">
      <c r="A138" s="57" t="str">
        <f ca="1">HYPERLINK("https://japancatalog.dell.com/notebooks/result/"&amp;INDIRECT("G"&amp;ROW()),"見積へGo")</f>
        <v>見積へGo</v>
      </c>
      <c r="B138" s="2" t="s">
        <v>104</v>
      </c>
      <c r="C138" s="1" t="s">
        <v>105</v>
      </c>
      <c r="D138" t="s">
        <v>107</v>
      </c>
      <c r="E138" t="s">
        <v>108</v>
      </c>
      <c r="F138" s="2" t="s">
        <v>231</v>
      </c>
      <c r="G138" s="2" t="s">
        <v>367</v>
      </c>
      <c r="H138" s="2" t="s">
        <v>201</v>
      </c>
      <c r="I138" s="3" t="s">
        <v>380</v>
      </c>
      <c r="J138" s="3" t="s">
        <v>382</v>
      </c>
      <c r="K138" s="59">
        <v>16</v>
      </c>
      <c r="L138" s="59">
        <v>512</v>
      </c>
      <c r="M138" s="2" t="s">
        <v>386</v>
      </c>
      <c r="N138" s="59">
        <v>14</v>
      </c>
      <c r="O138" s="3" t="s">
        <v>388</v>
      </c>
      <c r="P138" s="3" t="s">
        <v>391</v>
      </c>
      <c r="Q138" s="2" t="s">
        <v>399</v>
      </c>
      <c r="R138" s="60" t="s">
        <v>411</v>
      </c>
      <c r="S138" s="2" t="s">
        <v>212</v>
      </c>
      <c r="T138" s="2" t="s">
        <v>220</v>
      </c>
      <c r="U138" s="2" t="s">
        <v>415</v>
      </c>
    </row>
    <row r="139" spans="1:21" ht="15">
      <c r="A139" s="57" t="str">
        <f ca="1">HYPERLINK("https://japancatalog.dell.com/notebooks/result/"&amp;INDIRECT("G"&amp;ROW()),"見積へGo")</f>
        <v>見積へGo</v>
      </c>
      <c r="B139" s="2" t="s">
        <v>104</v>
      </c>
      <c r="C139" s="1" t="s">
        <v>105</v>
      </c>
      <c r="D139" t="s">
        <v>107</v>
      </c>
      <c r="E139" t="s">
        <v>108</v>
      </c>
      <c r="F139" s="2" t="s">
        <v>231</v>
      </c>
      <c r="G139" s="2" t="s">
        <v>368</v>
      </c>
      <c r="H139" s="2" t="s">
        <v>201</v>
      </c>
      <c r="I139" s="3" t="s">
        <v>380</v>
      </c>
      <c r="J139" s="3" t="s">
        <v>382</v>
      </c>
      <c r="K139" s="59">
        <v>16</v>
      </c>
      <c r="L139" s="59">
        <v>512</v>
      </c>
      <c r="M139" s="2" t="s">
        <v>386</v>
      </c>
      <c r="N139" s="59">
        <v>14</v>
      </c>
      <c r="O139" s="3" t="s">
        <v>388</v>
      </c>
      <c r="P139" s="3" t="s">
        <v>391</v>
      </c>
      <c r="Q139" s="2" t="s">
        <v>399</v>
      </c>
      <c r="R139" s="60" t="s">
        <v>411</v>
      </c>
      <c r="S139" s="2" t="s">
        <v>213</v>
      </c>
      <c r="T139" s="2" t="s">
        <v>220</v>
      </c>
      <c r="U139" s="2" t="s">
        <v>415</v>
      </c>
    </row>
    <row r="140" spans="1:21" ht="15">
      <c r="A140" s="57" t="str">
        <f ca="1">HYPERLINK("https://japancatalog.dell.com/notebooks/result/"&amp;INDIRECT("G"&amp;ROW()),"見積へGo")</f>
        <v>見積へGo</v>
      </c>
      <c r="B140" s="2" t="s">
        <v>104</v>
      </c>
      <c r="C140" s="1" t="s">
        <v>105</v>
      </c>
      <c r="D140" t="s">
        <v>107</v>
      </c>
      <c r="E140" t="s">
        <v>108</v>
      </c>
      <c r="F140" s="2" t="s">
        <v>231</v>
      </c>
      <c r="G140" s="2" t="s">
        <v>369</v>
      </c>
      <c r="H140" s="2" t="s">
        <v>201</v>
      </c>
      <c r="I140" s="3" t="s">
        <v>380</v>
      </c>
      <c r="J140" s="3" t="s">
        <v>383</v>
      </c>
      <c r="K140" s="59">
        <v>16</v>
      </c>
      <c r="L140" s="59">
        <v>512</v>
      </c>
      <c r="M140" s="2" t="s">
        <v>386</v>
      </c>
      <c r="N140" s="59">
        <v>14</v>
      </c>
      <c r="O140" s="3" t="s">
        <v>388</v>
      </c>
      <c r="P140" s="3" t="s">
        <v>391</v>
      </c>
      <c r="Q140" s="2" t="s">
        <v>399</v>
      </c>
      <c r="R140" s="60" t="s">
        <v>411</v>
      </c>
      <c r="S140" s="2" t="s">
        <v>211</v>
      </c>
      <c r="T140" s="2" t="s">
        <v>220</v>
      </c>
      <c r="U140" s="2" t="s">
        <v>415</v>
      </c>
    </row>
    <row r="141" spans="1:21" ht="15">
      <c r="A141" s="57" t="str">
        <f ca="1">HYPERLINK("https://japancatalog.dell.com/notebooks/result/"&amp;INDIRECT("G"&amp;ROW()),"見積へGo")</f>
        <v>見積へGo</v>
      </c>
      <c r="B141" s="2" t="s">
        <v>104</v>
      </c>
      <c r="C141" s="1" t="s">
        <v>105</v>
      </c>
      <c r="D141" t="s">
        <v>107</v>
      </c>
      <c r="E141" t="s">
        <v>108</v>
      </c>
      <c r="F141" s="2" t="s">
        <v>231</v>
      </c>
      <c r="G141" s="2" t="s">
        <v>370</v>
      </c>
      <c r="H141" s="2" t="s">
        <v>201</v>
      </c>
      <c r="I141" s="3" t="s">
        <v>380</v>
      </c>
      <c r="J141" s="3" t="s">
        <v>383</v>
      </c>
      <c r="K141" s="59">
        <v>16</v>
      </c>
      <c r="L141" s="59">
        <v>512</v>
      </c>
      <c r="M141" s="2" t="s">
        <v>386</v>
      </c>
      <c r="N141" s="59">
        <v>14</v>
      </c>
      <c r="O141" s="3" t="s">
        <v>388</v>
      </c>
      <c r="P141" s="3" t="s">
        <v>391</v>
      </c>
      <c r="Q141" s="2" t="s">
        <v>399</v>
      </c>
      <c r="R141" s="60" t="s">
        <v>411</v>
      </c>
      <c r="S141" s="2" t="s">
        <v>212</v>
      </c>
      <c r="T141" s="2" t="s">
        <v>220</v>
      </c>
      <c r="U141" s="2" t="s">
        <v>415</v>
      </c>
    </row>
    <row r="142" spans="1:21" ht="15">
      <c r="A142" s="57" t="str">
        <f ca="1">HYPERLINK("https://japancatalog.dell.com/notebooks/result/"&amp;INDIRECT("G"&amp;ROW()),"見積へGo")</f>
        <v>見積へGo</v>
      </c>
      <c r="B142" s="2" t="s">
        <v>104</v>
      </c>
      <c r="C142" s="1" t="s">
        <v>105</v>
      </c>
      <c r="D142" t="s">
        <v>107</v>
      </c>
      <c r="E142" t="s">
        <v>108</v>
      </c>
      <c r="F142" s="2" t="s">
        <v>231</v>
      </c>
      <c r="G142" s="2" t="s">
        <v>371</v>
      </c>
      <c r="H142" s="2" t="s">
        <v>201</v>
      </c>
      <c r="I142" s="3" t="s">
        <v>380</v>
      </c>
      <c r="J142" s="3" t="s">
        <v>383</v>
      </c>
      <c r="K142" s="59">
        <v>16</v>
      </c>
      <c r="L142" s="59">
        <v>512</v>
      </c>
      <c r="M142" s="2" t="s">
        <v>386</v>
      </c>
      <c r="N142" s="59">
        <v>14</v>
      </c>
      <c r="O142" s="3" t="s">
        <v>388</v>
      </c>
      <c r="P142" s="3" t="s">
        <v>391</v>
      </c>
      <c r="Q142" s="2" t="s">
        <v>399</v>
      </c>
      <c r="R142" s="60" t="s">
        <v>411</v>
      </c>
      <c r="S142" s="2" t="s">
        <v>213</v>
      </c>
      <c r="T142" s="2" t="s">
        <v>220</v>
      </c>
      <c r="U142" s="2" t="s">
        <v>415</v>
      </c>
    </row>
    <row r="143" spans="1:21" ht="15">
      <c r="A143" s="57" t="str">
        <f ca="1">HYPERLINK("https://japancatalog.dell.com/notebooks/result/"&amp;INDIRECT("G"&amp;ROW()),"見積へGo")</f>
        <v>見積へGo</v>
      </c>
      <c r="B143" s="2" t="s">
        <v>104</v>
      </c>
      <c r="C143" s="1" t="s">
        <v>105</v>
      </c>
      <c r="D143" t="s">
        <v>107</v>
      </c>
      <c r="E143" t="s">
        <v>108</v>
      </c>
      <c r="F143" s="2" t="s">
        <v>232</v>
      </c>
      <c r="G143" s="2" t="s">
        <v>372</v>
      </c>
      <c r="H143" s="2" t="s">
        <v>201</v>
      </c>
      <c r="I143" s="3"/>
      <c r="J143" s="3" t="s">
        <v>384</v>
      </c>
      <c r="K143" s="59">
        <v>16</v>
      </c>
      <c r="L143" s="59">
        <v>512</v>
      </c>
      <c r="M143" s="2" t="s">
        <v>386</v>
      </c>
      <c r="N143" s="59">
        <v>14</v>
      </c>
      <c r="O143" s="3" t="s">
        <v>389</v>
      </c>
      <c r="P143" s="3" t="s">
        <v>390</v>
      </c>
      <c r="Q143" s="2" t="s">
        <v>400</v>
      </c>
      <c r="R143" s="60" t="s">
        <v>412</v>
      </c>
      <c r="S143" s="2" t="s">
        <v>211</v>
      </c>
      <c r="T143" s="2" t="s">
        <v>220</v>
      </c>
      <c r="U143" s="2" t="s">
        <v>416</v>
      </c>
    </row>
    <row r="144" spans="1:21" ht="15">
      <c r="A144" s="57" t="str">
        <f ca="1">HYPERLINK("https://japancatalog.dell.com/notebooks/result/"&amp;INDIRECT("G"&amp;ROW()),"見積へGo")</f>
        <v>見積へGo</v>
      </c>
      <c r="B144" s="2" t="s">
        <v>104</v>
      </c>
      <c r="C144" s="1" t="s">
        <v>105</v>
      </c>
      <c r="D144" t="s">
        <v>107</v>
      </c>
      <c r="E144" t="s">
        <v>108</v>
      </c>
      <c r="F144" s="2" t="s">
        <v>232</v>
      </c>
      <c r="G144" s="2" t="s">
        <v>373</v>
      </c>
      <c r="H144" s="2" t="s">
        <v>201</v>
      </c>
      <c r="I144" s="3"/>
      <c r="J144" s="3" t="s">
        <v>384</v>
      </c>
      <c r="K144" s="59">
        <v>16</v>
      </c>
      <c r="L144" s="59">
        <v>512</v>
      </c>
      <c r="M144" s="2" t="s">
        <v>386</v>
      </c>
      <c r="N144" s="59">
        <v>14</v>
      </c>
      <c r="O144" s="3" t="s">
        <v>389</v>
      </c>
      <c r="P144" s="3" t="s">
        <v>390</v>
      </c>
      <c r="Q144" s="2" t="s">
        <v>400</v>
      </c>
      <c r="R144" s="60" t="s">
        <v>412</v>
      </c>
      <c r="S144" s="2" t="s">
        <v>216</v>
      </c>
      <c r="T144" s="2" t="s">
        <v>220</v>
      </c>
      <c r="U144" s="2" t="s">
        <v>416</v>
      </c>
    </row>
    <row r="145" spans="1:21" ht="15">
      <c r="A145" s="57" t="str">
        <f ca="1">HYPERLINK("https://japancatalog.dell.com/notebooks/result/"&amp;INDIRECT("G"&amp;ROW()),"見積へGo")</f>
        <v>見積へGo</v>
      </c>
      <c r="B145" s="2" t="s">
        <v>104</v>
      </c>
      <c r="C145" s="1" t="s">
        <v>105</v>
      </c>
      <c r="D145" t="s">
        <v>107</v>
      </c>
      <c r="E145" t="s">
        <v>108</v>
      </c>
      <c r="F145" s="2" t="s">
        <v>232</v>
      </c>
      <c r="G145" s="2" t="s">
        <v>374</v>
      </c>
      <c r="H145" s="2" t="s">
        <v>201</v>
      </c>
      <c r="I145" s="3"/>
      <c r="J145" s="3" t="s">
        <v>384</v>
      </c>
      <c r="K145" s="59">
        <v>16</v>
      </c>
      <c r="L145" s="59">
        <v>512</v>
      </c>
      <c r="M145" s="2" t="s">
        <v>386</v>
      </c>
      <c r="N145" s="59">
        <v>14</v>
      </c>
      <c r="O145" s="3" t="s">
        <v>389</v>
      </c>
      <c r="P145" s="3" t="s">
        <v>390</v>
      </c>
      <c r="Q145" s="2" t="s">
        <v>400</v>
      </c>
      <c r="R145" s="60" t="s">
        <v>412</v>
      </c>
      <c r="S145" s="2" t="s">
        <v>218</v>
      </c>
      <c r="T145" s="2" t="s">
        <v>220</v>
      </c>
      <c r="U145" s="2" t="s">
        <v>416</v>
      </c>
    </row>
    <row r="146" spans="1:21" ht="15">
      <c r="A146" s="57" t="str">
        <f ca="1">HYPERLINK("https://japancatalog.dell.com/notebooks/result/"&amp;INDIRECT("G"&amp;ROW()),"見積へGo")</f>
        <v>見積へGo</v>
      </c>
      <c r="B146" s="2" t="s">
        <v>104</v>
      </c>
      <c r="C146" s="1" t="s">
        <v>105</v>
      </c>
      <c r="D146" t="s">
        <v>107</v>
      </c>
      <c r="E146" t="s">
        <v>108</v>
      </c>
      <c r="F146" s="2" t="s">
        <v>232</v>
      </c>
      <c r="G146" s="2" t="s">
        <v>375</v>
      </c>
      <c r="H146" s="2" t="s">
        <v>201</v>
      </c>
      <c r="I146" s="3"/>
      <c r="J146" s="3" t="s">
        <v>385</v>
      </c>
      <c r="K146" s="59">
        <v>16</v>
      </c>
      <c r="L146" s="59">
        <v>512</v>
      </c>
      <c r="M146" s="2" t="s">
        <v>386</v>
      </c>
      <c r="N146" s="59">
        <v>14</v>
      </c>
      <c r="O146" s="3" t="s">
        <v>389</v>
      </c>
      <c r="P146" s="3" t="s">
        <v>390</v>
      </c>
      <c r="Q146" s="2" t="s">
        <v>400</v>
      </c>
      <c r="R146" s="60" t="s">
        <v>412</v>
      </c>
      <c r="S146" s="2" t="s">
        <v>211</v>
      </c>
      <c r="T146" s="2" t="s">
        <v>220</v>
      </c>
      <c r="U146" s="2" t="s">
        <v>416</v>
      </c>
    </row>
    <row r="147" spans="1:21" ht="15">
      <c r="A147" s="57" t="str">
        <f ca="1">HYPERLINK("https://japancatalog.dell.com/notebooks/result/"&amp;INDIRECT("G"&amp;ROW()),"見積へGo")</f>
        <v>見積へGo</v>
      </c>
      <c r="B147" s="2" t="s">
        <v>104</v>
      </c>
      <c r="C147" s="1" t="s">
        <v>105</v>
      </c>
      <c r="D147" t="s">
        <v>107</v>
      </c>
      <c r="E147" t="s">
        <v>108</v>
      </c>
      <c r="F147" s="2" t="s">
        <v>232</v>
      </c>
      <c r="G147" s="2" t="s">
        <v>376</v>
      </c>
      <c r="H147" s="2" t="s">
        <v>201</v>
      </c>
      <c r="I147" s="3"/>
      <c r="J147" s="3" t="s">
        <v>385</v>
      </c>
      <c r="K147" s="59">
        <v>16</v>
      </c>
      <c r="L147" s="59">
        <v>512</v>
      </c>
      <c r="M147" s="2" t="s">
        <v>386</v>
      </c>
      <c r="N147" s="59">
        <v>14</v>
      </c>
      <c r="O147" s="3" t="s">
        <v>389</v>
      </c>
      <c r="P147" s="3" t="s">
        <v>390</v>
      </c>
      <c r="Q147" s="2" t="s">
        <v>400</v>
      </c>
      <c r="R147" s="60" t="s">
        <v>412</v>
      </c>
      <c r="S147" s="2" t="s">
        <v>216</v>
      </c>
      <c r="T147" s="2" t="s">
        <v>220</v>
      </c>
      <c r="U147" s="2" t="s">
        <v>416</v>
      </c>
    </row>
    <row r="148" spans="1:21" ht="15">
      <c r="A148" s="57" t="str">
        <f ca="1">HYPERLINK("https://japancatalog.dell.com/notebooks/result/"&amp;INDIRECT("G"&amp;ROW()),"見積へGo")</f>
        <v>見積へGo</v>
      </c>
      <c r="B148" s="2" t="s">
        <v>104</v>
      </c>
      <c r="C148" s="1" t="s">
        <v>105</v>
      </c>
      <c r="D148" t="s">
        <v>107</v>
      </c>
      <c r="E148" t="s">
        <v>108</v>
      </c>
      <c r="F148" s="2" t="s">
        <v>232</v>
      </c>
      <c r="G148" s="2" t="s">
        <v>377</v>
      </c>
      <c r="H148" s="2" t="s">
        <v>201</v>
      </c>
      <c r="I148" s="3"/>
      <c r="J148" s="3" t="s">
        <v>385</v>
      </c>
      <c r="K148" s="59">
        <v>16</v>
      </c>
      <c r="L148" s="59">
        <v>512</v>
      </c>
      <c r="M148" s="2" t="s">
        <v>386</v>
      </c>
      <c r="N148" s="59">
        <v>14</v>
      </c>
      <c r="O148" s="3" t="s">
        <v>389</v>
      </c>
      <c r="P148" s="3" t="s">
        <v>390</v>
      </c>
      <c r="Q148" s="2" t="s">
        <v>400</v>
      </c>
      <c r="R148" s="60" t="s">
        <v>412</v>
      </c>
      <c r="S148" s="2" t="s">
        <v>218</v>
      </c>
      <c r="T148" s="2" t="s">
        <v>220</v>
      </c>
      <c r="U148" s="2" t="s">
        <v>416</v>
      </c>
    </row>
  </sheetData>
  <autoFilter ref="A3:W148" xr:uid="{00000000-0009-0000-0000-000002000000}"/>
  <phoneticPr fontId="1"/>
  <hyperlinks>
    <hyperlink ref="A2" location="目次!A1" display="目次に戻る" xr:uid="{00000000-0004-0000-02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  <oddFooter>&amp;L&amp;"Yu Gothic"&amp;11&amp;K000000&amp;"arial,Regular"&amp;KBBBBBB</oddFooter>
    <evenFooter>&amp;L&amp;"arial,Regular"&amp;KBBBBBB</evenFooter>
    <firstFooter>&amp;L&amp;"arial,Regular"&amp;KBBBBBB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33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6328125" defaultRowHeight="13.05" customHeight="1"/>
  <cols>
    <col min="1" max="1" width="10.90625" style="3" customWidth="1"/>
    <col min="2" max="2" width="7.90625" style="3" customWidth="1"/>
    <col min="3" max="3" width="8.36328125" style="3" customWidth="1"/>
    <col min="4" max="4" width="14.1796875" style="3" customWidth="1"/>
    <col min="5" max="5" width="31.81640625" style="3" customWidth="1"/>
    <col min="6" max="6" width="26.453125" style="3" customWidth="1"/>
    <col min="7" max="7" width="21.7265625" style="3" customWidth="1"/>
    <col min="8" max="8" width="52.453125" style="3" customWidth="1"/>
    <col min="9" max="9" width="21" style="3" customWidth="1"/>
    <col min="10" max="10" width="11.26953125" style="3" customWidth="1"/>
    <col min="11" max="11" width="14.1796875" style="35" customWidth="1"/>
    <col min="12" max="12" width="13" style="3" customWidth="1"/>
    <col min="13" max="13" width="45" style="3" customWidth="1"/>
    <col min="14" max="14" width="45.7265625" style="3" customWidth="1"/>
    <col min="15" max="15" width="79" style="3" customWidth="1"/>
    <col min="16" max="16" width="8.6328125" style="3" customWidth="1"/>
    <col min="17" max="17" width="57" style="3" customWidth="1"/>
    <col min="18" max="18" width="16.7265625" style="3" customWidth="1"/>
    <col min="19" max="19" width="16" style="3" customWidth="1"/>
    <col min="20" max="20" width="8.6328125" style="3" customWidth="1"/>
    <col min="21" max="23" width="12" style="3" customWidth="1"/>
    <col min="24" max="24" width="8.6328125" style="3" customWidth="1"/>
    <col min="25" max="27" width="7.90625" style="3" customWidth="1"/>
    <col min="28" max="16384" width="8.6328125" style="3"/>
  </cols>
  <sheetData>
    <row r="1" spans="1:23" s="24" customFormat="1" ht="13.0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【海外出荷予定日とは】12月16日朝の時点での海外工場出荷予定になっております。いずれの製品も出荷予定日は目安であり、遅れが生じることがございます。</v>
      </c>
      <c r="K1" s="35"/>
    </row>
    <row r="2" spans="1:23" s="24" customFormat="1" ht="13.05" customHeight="1">
      <c r="A2" s="15" t="s">
        <v>57</v>
      </c>
      <c r="B2" s="16" t="s">
        <v>76</v>
      </c>
      <c r="G2" s="3"/>
      <c r="K2" s="3"/>
      <c r="U2" s="36"/>
      <c r="V2" s="36"/>
      <c r="W2" s="36"/>
    </row>
    <row r="3" spans="1:23" ht="28.8" customHeight="1">
      <c r="A3" s="17" t="s">
        <v>77</v>
      </c>
      <c r="B3" s="18" t="s">
        <v>60</v>
      </c>
      <c r="C3" s="18" t="s">
        <v>61</v>
      </c>
      <c r="D3" s="18" t="s">
        <v>62</v>
      </c>
      <c r="E3" s="20" t="s">
        <v>63</v>
      </c>
      <c r="F3" s="21" t="s">
        <v>64</v>
      </c>
      <c r="G3" s="22" t="s">
        <v>65</v>
      </c>
      <c r="H3" s="21" t="s">
        <v>11</v>
      </c>
      <c r="I3" s="21" t="s">
        <v>66</v>
      </c>
      <c r="J3" s="21" t="s">
        <v>13</v>
      </c>
      <c r="K3" s="23" t="s">
        <v>78</v>
      </c>
      <c r="L3" s="21" t="s">
        <v>25</v>
      </c>
      <c r="M3" s="21" t="s">
        <v>21</v>
      </c>
      <c r="N3" s="21" t="s">
        <v>26</v>
      </c>
      <c r="O3" s="21" t="s">
        <v>27</v>
      </c>
      <c r="P3" s="21" t="s">
        <v>24</v>
      </c>
      <c r="Q3" s="21" t="s">
        <v>18</v>
      </c>
      <c r="R3" s="21" t="s">
        <v>74</v>
      </c>
      <c r="S3" s="3" t="s">
        <v>75</v>
      </c>
    </row>
    <row r="4" spans="1:23" ht="13.05" customHeight="1">
      <c r="A4" s="57" t="str">
        <f ca="1">HYPERLINK("https://japancatalog.dell.com/workstations/result/"&amp;INDIRECT("G"&amp;ROW()),"見積へGo")</f>
        <v>見積へGo</v>
      </c>
      <c r="B4" s="3" t="s">
        <v>104</v>
      </c>
      <c r="C4" s="3" t="s">
        <v>105</v>
      </c>
      <c r="D4" t="s">
        <v>107</v>
      </c>
      <c r="E4" t="s">
        <v>108</v>
      </c>
      <c r="F4" s="3" t="s">
        <v>417</v>
      </c>
      <c r="G4" s="3" t="s">
        <v>422</v>
      </c>
      <c r="H4" s="3" t="s">
        <v>201</v>
      </c>
      <c r="I4" s="3" t="s">
        <v>204</v>
      </c>
      <c r="J4" s="3" t="s">
        <v>206</v>
      </c>
      <c r="K4" s="3">
        <v>16</v>
      </c>
      <c r="L4" s="3">
        <v>256</v>
      </c>
      <c r="M4" s="61" t="s">
        <v>457</v>
      </c>
      <c r="N4" s="3" t="s">
        <v>460</v>
      </c>
      <c r="O4" s="2" t="s">
        <v>210</v>
      </c>
      <c r="P4" s="2" t="s">
        <v>210</v>
      </c>
      <c r="Q4" s="3" t="s">
        <v>477</v>
      </c>
    </row>
    <row r="5" spans="1:23" ht="13.05" customHeight="1">
      <c r="A5" s="57" t="str">
        <f ca="1">HYPERLINK("https://japancatalog.dell.com/workstations/result/"&amp;INDIRECT("G"&amp;ROW()),"見積へGo")</f>
        <v>見積へGo</v>
      </c>
      <c r="B5" s="3" t="s">
        <v>104</v>
      </c>
      <c r="C5" s="3" t="s">
        <v>105</v>
      </c>
      <c r="D5" t="s">
        <v>107</v>
      </c>
      <c r="E5" t="s">
        <v>108</v>
      </c>
      <c r="F5" s="3" t="s">
        <v>417</v>
      </c>
      <c r="G5" s="3" t="s">
        <v>423</v>
      </c>
      <c r="H5" s="3" t="s">
        <v>201</v>
      </c>
      <c r="I5" s="3" t="s">
        <v>204</v>
      </c>
      <c r="J5" s="3" t="s">
        <v>207</v>
      </c>
      <c r="K5" s="3">
        <v>16</v>
      </c>
      <c r="L5" s="3">
        <v>512</v>
      </c>
      <c r="M5" s="61" t="s">
        <v>457</v>
      </c>
      <c r="N5" s="3" t="s">
        <v>460</v>
      </c>
      <c r="O5" s="2" t="s">
        <v>210</v>
      </c>
      <c r="P5" s="2" t="s">
        <v>210</v>
      </c>
      <c r="Q5" s="3" t="s">
        <v>477</v>
      </c>
    </row>
    <row r="6" spans="1:23" ht="13.05" customHeight="1">
      <c r="A6" s="57" t="str">
        <f ca="1">HYPERLINK("https://japancatalog.dell.com/workstations/result/"&amp;INDIRECT("G"&amp;ROW()),"見積へGo")</f>
        <v>見積へGo</v>
      </c>
      <c r="B6" s="3" t="s">
        <v>104</v>
      </c>
      <c r="C6" s="3" t="s">
        <v>105</v>
      </c>
      <c r="D6" t="s">
        <v>107</v>
      </c>
      <c r="E6" t="s">
        <v>108</v>
      </c>
      <c r="F6" s="3" t="s">
        <v>417</v>
      </c>
      <c r="G6" s="3" t="s">
        <v>424</v>
      </c>
      <c r="H6" s="3" t="s">
        <v>201</v>
      </c>
      <c r="I6" s="3" t="s">
        <v>204</v>
      </c>
      <c r="J6" s="3" t="s">
        <v>207</v>
      </c>
      <c r="K6" s="3">
        <v>16</v>
      </c>
      <c r="L6" s="3" t="s">
        <v>455</v>
      </c>
      <c r="M6" s="61" t="s">
        <v>457</v>
      </c>
      <c r="N6" s="3" t="s">
        <v>460</v>
      </c>
      <c r="O6" s="2" t="s">
        <v>210</v>
      </c>
      <c r="P6" s="2" t="s">
        <v>210</v>
      </c>
      <c r="Q6" s="3" t="s">
        <v>477</v>
      </c>
    </row>
    <row r="7" spans="1:23" ht="13.05" customHeight="1">
      <c r="A7" s="57" t="str">
        <f ca="1">HYPERLINK("https://japancatalog.dell.com/workstations/result/"&amp;INDIRECT("G"&amp;ROW()),"見積へGo")</f>
        <v>見積へGo</v>
      </c>
      <c r="B7" s="3" t="s">
        <v>104</v>
      </c>
      <c r="C7" s="3" t="s">
        <v>105</v>
      </c>
      <c r="D7" t="s">
        <v>107</v>
      </c>
      <c r="E7" t="s">
        <v>108</v>
      </c>
      <c r="F7" s="3" t="s">
        <v>417</v>
      </c>
      <c r="G7" s="3" t="s">
        <v>425</v>
      </c>
      <c r="H7" s="3" t="s">
        <v>201</v>
      </c>
      <c r="I7" s="3" t="s">
        <v>204</v>
      </c>
      <c r="J7" s="3" t="s">
        <v>206</v>
      </c>
      <c r="K7" s="3">
        <v>16</v>
      </c>
      <c r="L7" s="3">
        <v>512</v>
      </c>
      <c r="M7" s="61" t="s">
        <v>457</v>
      </c>
      <c r="N7" s="3" t="s">
        <v>461</v>
      </c>
      <c r="O7" s="2" t="s">
        <v>210</v>
      </c>
      <c r="P7" s="2" t="s">
        <v>210</v>
      </c>
      <c r="Q7" s="3" t="s">
        <v>477</v>
      </c>
    </row>
    <row r="8" spans="1:23" ht="13.05" customHeight="1">
      <c r="A8" s="57" t="str">
        <f ca="1">HYPERLINK("https://japancatalog.dell.com/workstations/result/"&amp;INDIRECT("G"&amp;ROW()),"見積へGo")</f>
        <v>見積へGo</v>
      </c>
      <c r="B8" s="3" t="s">
        <v>104</v>
      </c>
      <c r="C8" s="3" t="s">
        <v>105</v>
      </c>
      <c r="D8" t="s">
        <v>107</v>
      </c>
      <c r="E8" t="s">
        <v>108</v>
      </c>
      <c r="F8" s="3" t="s">
        <v>417</v>
      </c>
      <c r="G8" s="3" t="s">
        <v>426</v>
      </c>
      <c r="H8" s="3" t="s">
        <v>201</v>
      </c>
      <c r="I8" s="3" t="s">
        <v>204</v>
      </c>
      <c r="J8" s="3" t="s">
        <v>207</v>
      </c>
      <c r="K8" s="3">
        <v>16</v>
      </c>
      <c r="L8" s="3">
        <v>512</v>
      </c>
      <c r="M8" s="61" t="s">
        <v>457</v>
      </c>
      <c r="N8" s="3" t="s">
        <v>461</v>
      </c>
      <c r="O8" s="2" t="s">
        <v>210</v>
      </c>
      <c r="P8" s="2" t="s">
        <v>210</v>
      </c>
      <c r="Q8" s="3" t="s">
        <v>477</v>
      </c>
    </row>
    <row r="9" spans="1:23" ht="13.05" customHeight="1">
      <c r="A9" s="57" t="str">
        <f ca="1">HYPERLINK("https://japancatalog.dell.com/workstations/result/"&amp;INDIRECT("G"&amp;ROW()),"見積へGo")</f>
        <v>見積へGo</v>
      </c>
      <c r="B9" s="3" t="s">
        <v>104</v>
      </c>
      <c r="C9" s="3" t="s">
        <v>105</v>
      </c>
      <c r="D9" t="s">
        <v>107</v>
      </c>
      <c r="E9" t="s">
        <v>108</v>
      </c>
      <c r="F9" s="3" t="s">
        <v>417</v>
      </c>
      <c r="G9" s="3" t="s">
        <v>427</v>
      </c>
      <c r="H9" s="3" t="s">
        <v>201</v>
      </c>
      <c r="I9" s="3" t="s">
        <v>204</v>
      </c>
      <c r="J9" s="3" t="s">
        <v>207</v>
      </c>
      <c r="K9" s="3">
        <v>16</v>
      </c>
      <c r="L9" s="3" t="s">
        <v>455</v>
      </c>
      <c r="M9" s="61" t="s">
        <v>457</v>
      </c>
      <c r="N9" s="3" t="s">
        <v>461</v>
      </c>
      <c r="O9" s="2" t="s">
        <v>210</v>
      </c>
      <c r="P9" s="2" t="s">
        <v>210</v>
      </c>
      <c r="Q9" s="3" t="s">
        <v>477</v>
      </c>
    </row>
    <row r="10" spans="1:23" ht="13.05" customHeight="1">
      <c r="A10" s="57" t="str">
        <f ca="1">HYPERLINK("https://japancatalog.dell.com/workstations/result/"&amp;INDIRECT("G"&amp;ROW()),"見積へGo")</f>
        <v>見積へGo</v>
      </c>
      <c r="B10" s="3" t="s">
        <v>104</v>
      </c>
      <c r="C10" s="3" t="s">
        <v>105</v>
      </c>
      <c r="D10" t="s">
        <v>107</v>
      </c>
      <c r="E10" t="s">
        <v>108</v>
      </c>
      <c r="F10" s="3" t="s">
        <v>417</v>
      </c>
      <c r="G10" s="3" t="s">
        <v>428</v>
      </c>
      <c r="H10" s="3" t="s">
        <v>201</v>
      </c>
      <c r="I10" s="3" t="s">
        <v>204</v>
      </c>
      <c r="J10" s="3" t="s">
        <v>207</v>
      </c>
      <c r="K10" s="3">
        <v>32</v>
      </c>
      <c r="L10" s="3" t="s">
        <v>455</v>
      </c>
      <c r="M10" s="61" t="s">
        <v>457</v>
      </c>
      <c r="N10" s="3" t="s">
        <v>461</v>
      </c>
      <c r="O10" s="2" t="s">
        <v>210</v>
      </c>
      <c r="P10" s="2" t="s">
        <v>210</v>
      </c>
      <c r="Q10" s="3" t="s">
        <v>477</v>
      </c>
    </row>
    <row r="11" spans="1:23" ht="13.05" customHeight="1">
      <c r="A11" s="57" t="str">
        <f ca="1">HYPERLINK("https://japancatalog.dell.com/workstations/result/"&amp;INDIRECT("G"&amp;ROW()),"見積へGo")</f>
        <v>見積へGo</v>
      </c>
      <c r="B11" s="3" t="s">
        <v>104</v>
      </c>
      <c r="C11" s="3" t="s">
        <v>105</v>
      </c>
      <c r="D11" t="s">
        <v>107</v>
      </c>
      <c r="E11" t="s">
        <v>108</v>
      </c>
      <c r="F11" s="3" t="s">
        <v>417</v>
      </c>
      <c r="G11" s="3" t="s">
        <v>429</v>
      </c>
      <c r="H11" s="3" t="s">
        <v>201</v>
      </c>
      <c r="I11" s="3" t="s">
        <v>204</v>
      </c>
      <c r="J11" s="3" t="s">
        <v>207</v>
      </c>
      <c r="K11" s="3">
        <v>32</v>
      </c>
      <c r="L11" s="3" t="s">
        <v>455</v>
      </c>
      <c r="M11" s="61" t="s">
        <v>457</v>
      </c>
      <c r="N11" s="3" t="s">
        <v>462</v>
      </c>
      <c r="O11" s="2" t="s">
        <v>210</v>
      </c>
      <c r="P11" s="2" t="s">
        <v>210</v>
      </c>
      <c r="Q11" s="3" t="s">
        <v>477</v>
      </c>
    </row>
    <row r="12" spans="1:23" ht="13.05" customHeight="1">
      <c r="A12" s="57" t="str">
        <f ca="1">HYPERLINK("https://japancatalog.dell.com/workstations/result/"&amp;INDIRECT("G"&amp;ROW()),"見積へGo")</f>
        <v>見積へGo</v>
      </c>
      <c r="B12" s="3" t="s">
        <v>104</v>
      </c>
      <c r="C12" s="3" t="s">
        <v>105</v>
      </c>
      <c r="D12" t="s">
        <v>107</v>
      </c>
      <c r="E12" t="s">
        <v>108</v>
      </c>
      <c r="F12" s="3" t="s">
        <v>418</v>
      </c>
      <c r="G12" s="3" t="s">
        <v>430</v>
      </c>
      <c r="H12" s="3" t="s">
        <v>201</v>
      </c>
      <c r="I12" s="3" t="s">
        <v>204</v>
      </c>
      <c r="J12" s="3" t="s">
        <v>206</v>
      </c>
      <c r="K12" s="3">
        <v>16</v>
      </c>
      <c r="L12" s="3">
        <v>512</v>
      </c>
      <c r="M12" s="61" t="s">
        <v>458</v>
      </c>
      <c r="N12" s="3" t="s">
        <v>463</v>
      </c>
      <c r="O12" s="2" t="s">
        <v>210</v>
      </c>
      <c r="P12" s="2" t="s">
        <v>210</v>
      </c>
      <c r="Q12" s="3" t="s">
        <v>478</v>
      </c>
    </row>
    <row r="13" spans="1:23" ht="13.05" customHeight="1">
      <c r="A13" s="57" t="str">
        <f ca="1">HYPERLINK("https://japancatalog.dell.com/workstations/result/"&amp;INDIRECT("G"&amp;ROW()),"見積へGo")</f>
        <v>見積へGo</v>
      </c>
      <c r="B13" s="3" t="s">
        <v>104</v>
      </c>
      <c r="C13" s="3" t="s">
        <v>105</v>
      </c>
      <c r="D13" t="s">
        <v>107</v>
      </c>
      <c r="E13" t="s">
        <v>108</v>
      </c>
      <c r="F13" s="3" t="s">
        <v>418</v>
      </c>
      <c r="G13" s="3" t="s">
        <v>431</v>
      </c>
      <c r="H13" s="3" t="s">
        <v>201</v>
      </c>
      <c r="I13" s="3" t="s">
        <v>204</v>
      </c>
      <c r="J13" s="3" t="s">
        <v>207</v>
      </c>
      <c r="K13" s="3">
        <v>16</v>
      </c>
      <c r="L13" s="3">
        <v>512</v>
      </c>
      <c r="M13" s="61" t="s">
        <v>458</v>
      </c>
      <c r="N13" s="3" t="s">
        <v>464</v>
      </c>
      <c r="O13" s="2" t="s">
        <v>210</v>
      </c>
      <c r="P13" s="2" t="s">
        <v>210</v>
      </c>
      <c r="Q13" s="3" t="s">
        <v>478</v>
      </c>
    </row>
    <row r="14" spans="1:23" ht="13.05" customHeight="1">
      <c r="A14" s="57" t="str">
        <f ca="1">HYPERLINK("https://japancatalog.dell.com/workstations/result/"&amp;INDIRECT("G"&amp;ROW()),"見積へGo")</f>
        <v>見積へGo</v>
      </c>
      <c r="B14" s="3" t="s">
        <v>104</v>
      </c>
      <c r="C14" s="3" t="s">
        <v>105</v>
      </c>
      <c r="D14" t="s">
        <v>107</v>
      </c>
      <c r="E14" t="s">
        <v>108</v>
      </c>
      <c r="F14" s="3" t="s">
        <v>418</v>
      </c>
      <c r="G14" s="3" t="s">
        <v>432</v>
      </c>
      <c r="H14" s="3" t="s">
        <v>201</v>
      </c>
      <c r="I14" s="3" t="s">
        <v>204</v>
      </c>
      <c r="J14" s="3" t="s">
        <v>207</v>
      </c>
      <c r="K14" s="3">
        <v>32</v>
      </c>
      <c r="L14" s="3">
        <v>512</v>
      </c>
      <c r="M14" s="61" t="s">
        <v>458</v>
      </c>
      <c r="N14" s="3" t="s">
        <v>465</v>
      </c>
      <c r="O14" s="2" t="s">
        <v>210</v>
      </c>
      <c r="P14" s="2" t="s">
        <v>210</v>
      </c>
      <c r="Q14" s="3" t="s">
        <v>478</v>
      </c>
    </row>
    <row r="15" spans="1:23" ht="13.05" customHeight="1">
      <c r="A15" s="57" t="str">
        <f ca="1">HYPERLINK("https://japancatalog.dell.com/workstations/result/"&amp;INDIRECT("G"&amp;ROW()),"見積へGo")</f>
        <v>見積へGo</v>
      </c>
      <c r="B15" s="3" t="s">
        <v>104</v>
      </c>
      <c r="C15" s="3" t="s">
        <v>105</v>
      </c>
      <c r="D15" t="s">
        <v>107</v>
      </c>
      <c r="E15" t="s">
        <v>108</v>
      </c>
      <c r="F15" s="3" t="s">
        <v>418</v>
      </c>
      <c r="G15" s="3" t="s">
        <v>433</v>
      </c>
      <c r="H15" s="3" t="s">
        <v>201</v>
      </c>
      <c r="I15" s="3" t="s">
        <v>204</v>
      </c>
      <c r="J15" s="3" t="s">
        <v>207</v>
      </c>
      <c r="K15" s="3">
        <v>16</v>
      </c>
      <c r="L15" s="3">
        <v>512</v>
      </c>
      <c r="M15" s="61" t="s">
        <v>458</v>
      </c>
      <c r="N15" s="3" t="s">
        <v>466</v>
      </c>
      <c r="O15" s="2" t="s">
        <v>210</v>
      </c>
      <c r="P15" s="2" t="s">
        <v>210</v>
      </c>
      <c r="Q15" s="3" t="s">
        <v>478</v>
      </c>
    </row>
    <row r="16" spans="1:23" ht="13.05" customHeight="1">
      <c r="A16" s="57" t="str">
        <f ca="1">HYPERLINK("https://japancatalog.dell.com/workstations/result/"&amp;INDIRECT("G"&amp;ROW()),"見積へGo")</f>
        <v>見積へGo</v>
      </c>
      <c r="B16" s="3" t="s">
        <v>104</v>
      </c>
      <c r="C16" s="3" t="s">
        <v>105</v>
      </c>
      <c r="D16" t="s">
        <v>107</v>
      </c>
      <c r="E16" t="s">
        <v>108</v>
      </c>
      <c r="F16" s="3" t="s">
        <v>418</v>
      </c>
      <c r="G16" s="3" t="s">
        <v>434</v>
      </c>
      <c r="H16" s="3" t="s">
        <v>201</v>
      </c>
      <c r="I16" s="3" t="s">
        <v>204</v>
      </c>
      <c r="J16" s="3" t="s">
        <v>452</v>
      </c>
      <c r="K16" s="3">
        <v>32</v>
      </c>
      <c r="L16" s="3">
        <v>1000</v>
      </c>
      <c r="M16" s="61" t="s">
        <v>458</v>
      </c>
      <c r="N16" s="3" t="s">
        <v>466</v>
      </c>
      <c r="O16" s="2" t="s">
        <v>210</v>
      </c>
      <c r="P16" s="2" t="s">
        <v>210</v>
      </c>
      <c r="Q16" s="3" t="s">
        <v>478</v>
      </c>
    </row>
    <row r="17" spans="1:17" ht="13.05" customHeight="1">
      <c r="A17" s="57" t="str">
        <f ca="1">HYPERLINK("https://japancatalog.dell.com/workstations/result/"&amp;INDIRECT("G"&amp;ROW()),"見積へGo")</f>
        <v>見積へGo</v>
      </c>
      <c r="B17" s="3" t="s">
        <v>104</v>
      </c>
      <c r="C17" s="3" t="s">
        <v>105</v>
      </c>
      <c r="D17" t="s">
        <v>107</v>
      </c>
      <c r="E17" t="s">
        <v>108</v>
      </c>
      <c r="F17" s="3" t="s">
        <v>419</v>
      </c>
      <c r="G17" s="3" t="s">
        <v>435</v>
      </c>
      <c r="H17" s="3" t="s">
        <v>201</v>
      </c>
      <c r="I17" s="3" t="s">
        <v>204</v>
      </c>
      <c r="J17" s="3" t="s">
        <v>206</v>
      </c>
      <c r="K17" s="3">
        <v>16</v>
      </c>
      <c r="L17" s="3">
        <v>512</v>
      </c>
      <c r="M17" s="61" t="s">
        <v>459</v>
      </c>
      <c r="N17" s="3" t="s">
        <v>467</v>
      </c>
      <c r="O17" s="2" t="s">
        <v>210</v>
      </c>
      <c r="P17" s="2" t="s">
        <v>210</v>
      </c>
      <c r="Q17" s="3" t="s">
        <v>479</v>
      </c>
    </row>
    <row r="18" spans="1:17" ht="13.05" customHeight="1">
      <c r="A18" s="57" t="str">
        <f ca="1">HYPERLINK("https://japancatalog.dell.com/workstations/result/"&amp;INDIRECT("G"&amp;ROW()),"見積へGo")</f>
        <v>見積へGo</v>
      </c>
      <c r="B18" s="3" t="s">
        <v>104</v>
      </c>
      <c r="C18" s="3" t="s">
        <v>105</v>
      </c>
      <c r="D18" t="s">
        <v>107</v>
      </c>
      <c r="E18" t="s">
        <v>108</v>
      </c>
      <c r="F18" s="3" t="s">
        <v>419</v>
      </c>
      <c r="G18" s="3" t="s">
        <v>436</v>
      </c>
      <c r="H18" s="3" t="s">
        <v>201</v>
      </c>
      <c r="I18" s="3" t="s">
        <v>204</v>
      </c>
      <c r="J18" s="3" t="s">
        <v>207</v>
      </c>
      <c r="K18" s="3">
        <v>16</v>
      </c>
      <c r="L18" s="3">
        <v>512</v>
      </c>
      <c r="M18" s="61" t="s">
        <v>459</v>
      </c>
      <c r="N18" s="3" t="s">
        <v>464</v>
      </c>
      <c r="O18" s="2" t="s">
        <v>210</v>
      </c>
      <c r="P18" s="2" t="s">
        <v>210</v>
      </c>
      <c r="Q18" s="3" t="s">
        <v>479</v>
      </c>
    </row>
    <row r="19" spans="1:17" ht="13.05" customHeight="1">
      <c r="A19" s="57" t="str">
        <f ca="1">HYPERLINK("https://japancatalog.dell.com/workstations/result/"&amp;INDIRECT("G"&amp;ROW()),"見積へGo")</f>
        <v>見積へGo</v>
      </c>
      <c r="B19" s="3" t="s">
        <v>104</v>
      </c>
      <c r="C19" s="3" t="s">
        <v>105</v>
      </c>
      <c r="D19" t="s">
        <v>107</v>
      </c>
      <c r="E19" t="s">
        <v>108</v>
      </c>
      <c r="F19" s="3" t="s">
        <v>419</v>
      </c>
      <c r="G19" s="3" t="s">
        <v>437</v>
      </c>
      <c r="H19" s="3" t="s">
        <v>201</v>
      </c>
      <c r="I19" s="3" t="s">
        <v>204</v>
      </c>
      <c r="J19" s="3" t="s">
        <v>207</v>
      </c>
      <c r="K19" s="3">
        <v>16</v>
      </c>
      <c r="L19" s="3">
        <v>512</v>
      </c>
      <c r="M19" s="61" t="s">
        <v>459</v>
      </c>
      <c r="N19" s="3" t="s">
        <v>465</v>
      </c>
      <c r="O19" s="2" t="s">
        <v>210</v>
      </c>
      <c r="P19" s="2" t="s">
        <v>210</v>
      </c>
      <c r="Q19" s="3" t="s">
        <v>479</v>
      </c>
    </row>
    <row r="20" spans="1:17" ht="13.05" customHeight="1">
      <c r="A20" s="57" t="str">
        <f ca="1">HYPERLINK("https://japancatalog.dell.com/workstations/result/"&amp;INDIRECT("G"&amp;ROW()),"見積へGo")</f>
        <v>見積へGo</v>
      </c>
      <c r="B20" s="3" t="s">
        <v>104</v>
      </c>
      <c r="C20" s="3" t="s">
        <v>105</v>
      </c>
      <c r="D20" t="s">
        <v>107</v>
      </c>
      <c r="E20" t="s">
        <v>108</v>
      </c>
      <c r="F20" s="3" t="s">
        <v>419</v>
      </c>
      <c r="G20" s="3" t="s">
        <v>438</v>
      </c>
      <c r="H20" s="3" t="s">
        <v>201</v>
      </c>
      <c r="I20" s="3" t="s">
        <v>204</v>
      </c>
      <c r="J20" s="3" t="s">
        <v>452</v>
      </c>
      <c r="K20" s="3">
        <v>32</v>
      </c>
      <c r="L20" s="3" t="s">
        <v>456</v>
      </c>
      <c r="M20" s="61" t="s">
        <v>459</v>
      </c>
      <c r="N20" s="3" t="s">
        <v>465</v>
      </c>
      <c r="O20" s="2" t="s">
        <v>210</v>
      </c>
      <c r="P20" s="2" t="s">
        <v>210</v>
      </c>
      <c r="Q20" s="3" t="s">
        <v>479</v>
      </c>
    </row>
    <row r="21" spans="1:17" ht="13.05" customHeight="1">
      <c r="A21" s="57" t="str">
        <f ca="1">HYPERLINK("https://japancatalog.dell.com/workstations/result/"&amp;INDIRECT("G"&amp;ROW()),"見積へGo")</f>
        <v>見積へGo</v>
      </c>
      <c r="B21" s="3" t="s">
        <v>104</v>
      </c>
      <c r="C21" s="3" t="s">
        <v>105</v>
      </c>
      <c r="D21" t="s">
        <v>107</v>
      </c>
      <c r="E21" t="s">
        <v>108</v>
      </c>
      <c r="F21" s="3" t="s">
        <v>419</v>
      </c>
      <c r="G21" s="3" t="s">
        <v>439</v>
      </c>
      <c r="H21" s="3" t="s">
        <v>201</v>
      </c>
      <c r="I21" s="3" t="s">
        <v>204</v>
      </c>
      <c r="J21" s="3" t="s">
        <v>207</v>
      </c>
      <c r="K21" s="3">
        <v>16</v>
      </c>
      <c r="L21" s="3">
        <v>512</v>
      </c>
      <c r="M21" s="61" t="s">
        <v>459</v>
      </c>
      <c r="N21" s="3" t="s">
        <v>468</v>
      </c>
      <c r="O21" s="2" t="s">
        <v>210</v>
      </c>
      <c r="P21" s="2" t="s">
        <v>210</v>
      </c>
      <c r="Q21" s="3" t="s">
        <v>479</v>
      </c>
    </row>
    <row r="22" spans="1:17" ht="13.05" customHeight="1">
      <c r="A22" s="57" t="str">
        <f ca="1">HYPERLINK("https://japancatalog.dell.com/workstations/result/"&amp;INDIRECT("G"&amp;ROW()),"見積へGo")</f>
        <v>見積へGo</v>
      </c>
      <c r="B22" s="3" t="s">
        <v>104</v>
      </c>
      <c r="C22" s="3" t="s">
        <v>105</v>
      </c>
      <c r="D22" t="s">
        <v>107</v>
      </c>
      <c r="E22" t="s">
        <v>108</v>
      </c>
      <c r="F22" s="3" t="s">
        <v>419</v>
      </c>
      <c r="G22" s="3" t="s">
        <v>440</v>
      </c>
      <c r="H22" s="3" t="s">
        <v>201</v>
      </c>
      <c r="I22" s="3" t="s">
        <v>204</v>
      </c>
      <c r="J22" s="3" t="s">
        <v>207</v>
      </c>
      <c r="K22" s="3">
        <v>16</v>
      </c>
      <c r="L22" s="3">
        <v>512</v>
      </c>
      <c r="M22" s="61" t="s">
        <v>459</v>
      </c>
      <c r="N22" s="3" t="s">
        <v>469</v>
      </c>
      <c r="O22" s="2" t="s">
        <v>210</v>
      </c>
      <c r="P22" s="2" t="s">
        <v>210</v>
      </c>
      <c r="Q22" s="3" t="s">
        <v>479</v>
      </c>
    </row>
    <row r="23" spans="1:17" ht="13.05" customHeight="1">
      <c r="A23" s="57" t="str">
        <f ca="1">HYPERLINK("https://japancatalog.dell.com/workstations/result/"&amp;INDIRECT("G"&amp;ROW()),"見積へGo")</f>
        <v>見積へGo</v>
      </c>
      <c r="B23" s="3" t="s">
        <v>104</v>
      </c>
      <c r="C23" s="3" t="s">
        <v>105</v>
      </c>
      <c r="D23" t="s">
        <v>107</v>
      </c>
      <c r="E23" t="s">
        <v>108</v>
      </c>
      <c r="F23" s="3" t="s">
        <v>419</v>
      </c>
      <c r="G23" s="3" t="s">
        <v>441</v>
      </c>
      <c r="H23" s="3" t="s">
        <v>201</v>
      </c>
      <c r="I23" s="3" t="s">
        <v>204</v>
      </c>
      <c r="J23" s="3" t="s">
        <v>452</v>
      </c>
      <c r="K23" s="3">
        <v>32</v>
      </c>
      <c r="L23" s="3" t="s">
        <v>456</v>
      </c>
      <c r="M23" s="61" t="s">
        <v>459</v>
      </c>
      <c r="N23" s="3" t="s">
        <v>469</v>
      </c>
      <c r="O23" s="2" t="s">
        <v>210</v>
      </c>
      <c r="P23" s="2" t="s">
        <v>210</v>
      </c>
      <c r="Q23" s="3" t="s">
        <v>479</v>
      </c>
    </row>
    <row r="24" spans="1:17" ht="13.05" customHeight="1">
      <c r="A24" s="57" t="str">
        <f ca="1">HYPERLINK("https://japancatalog.dell.com/workstations/result/"&amp;INDIRECT("G"&amp;ROW()),"見積へGo")</f>
        <v>見積へGo</v>
      </c>
      <c r="B24" s="3" t="s">
        <v>104</v>
      </c>
      <c r="C24" s="3" t="s">
        <v>105</v>
      </c>
      <c r="D24" t="s">
        <v>107</v>
      </c>
      <c r="E24" t="s">
        <v>108</v>
      </c>
      <c r="F24" s="3" t="s">
        <v>419</v>
      </c>
      <c r="G24" s="3" t="s">
        <v>442</v>
      </c>
      <c r="H24" s="3" t="s">
        <v>201</v>
      </c>
      <c r="I24" s="3" t="s">
        <v>204</v>
      </c>
      <c r="J24" s="3" t="s">
        <v>452</v>
      </c>
      <c r="K24" s="3">
        <v>32</v>
      </c>
      <c r="L24" s="3" t="s">
        <v>456</v>
      </c>
      <c r="M24" s="61" t="s">
        <v>459</v>
      </c>
      <c r="N24" s="3" t="s">
        <v>470</v>
      </c>
      <c r="O24" s="2" t="s">
        <v>210</v>
      </c>
      <c r="P24" s="2" t="s">
        <v>210</v>
      </c>
      <c r="Q24" s="3" t="s">
        <v>479</v>
      </c>
    </row>
    <row r="25" spans="1:17" ht="13.05" customHeight="1">
      <c r="A25" s="57" t="str">
        <f ca="1">HYPERLINK("https://japancatalog.dell.com/workstations/result/"&amp;INDIRECT("G"&amp;ROW()),"見積へGo")</f>
        <v>見積へGo</v>
      </c>
      <c r="B25" s="3" t="s">
        <v>104</v>
      </c>
      <c r="C25" s="3" t="s">
        <v>105</v>
      </c>
      <c r="D25" t="s">
        <v>107</v>
      </c>
      <c r="E25" t="s">
        <v>108</v>
      </c>
      <c r="F25" s="3" t="s">
        <v>420</v>
      </c>
      <c r="G25" s="3" t="s">
        <v>443</v>
      </c>
      <c r="H25" s="3" t="s">
        <v>201</v>
      </c>
      <c r="I25" s="3" t="s">
        <v>380</v>
      </c>
      <c r="J25" s="3" t="s">
        <v>382</v>
      </c>
      <c r="K25" s="3">
        <v>16</v>
      </c>
      <c r="L25" s="3">
        <v>512</v>
      </c>
      <c r="M25" s="61" t="s">
        <v>458</v>
      </c>
      <c r="N25" s="3" t="s">
        <v>463</v>
      </c>
      <c r="O25" s="2" t="s">
        <v>475</v>
      </c>
      <c r="P25" s="2" t="s">
        <v>210</v>
      </c>
      <c r="Q25" s="3" t="s">
        <v>479</v>
      </c>
    </row>
    <row r="26" spans="1:17" ht="13.05" customHeight="1">
      <c r="A26" s="57" t="str">
        <f ca="1">HYPERLINK("https://japancatalog.dell.com/workstations/result/"&amp;INDIRECT("G"&amp;ROW()),"見積へGo")</f>
        <v>見積へGo</v>
      </c>
      <c r="B26" s="3" t="s">
        <v>104</v>
      </c>
      <c r="C26" s="3" t="s">
        <v>105</v>
      </c>
      <c r="D26" t="s">
        <v>107</v>
      </c>
      <c r="E26" t="s">
        <v>108</v>
      </c>
      <c r="F26" s="3" t="s">
        <v>420</v>
      </c>
      <c r="G26" s="3" t="s">
        <v>444</v>
      </c>
      <c r="H26" s="3" t="s">
        <v>201</v>
      </c>
      <c r="I26" s="3" t="s">
        <v>380</v>
      </c>
      <c r="J26" s="3" t="s">
        <v>382</v>
      </c>
      <c r="K26" s="3">
        <v>16</v>
      </c>
      <c r="L26" s="3">
        <v>512</v>
      </c>
      <c r="M26" s="61" t="s">
        <v>458</v>
      </c>
      <c r="N26" s="3" t="s">
        <v>471</v>
      </c>
      <c r="O26" s="2" t="s">
        <v>475</v>
      </c>
      <c r="P26" s="2" t="s">
        <v>210</v>
      </c>
      <c r="Q26" s="3" t="s">
        <v>479</v>
      </c>
    </row>
    <row r="27" spans="1:17" ht="13.05" customHeight="1">
      <c r="A27" s="57" t="str">
        <f ca="1">HYPERLINK("https://japancatalog.dell.com/workstations/result/"&amp;INDIRECT("G"&amp;ROW()),"見積へGo")</f>
        <v>見積へGo</v>
      </c>
      <c r="B27" s="3" t="s">
        <v>104</v>
      </c>
      <c r="C27" s="3" t="s">
        <v>105</v>
      </c>
      <c r="D27" t="s">
        <v>107</v>
      </c>
      <c r="E27" t="s">
        <v>108</v>
      </c>
      <c r="F27" s="3" t="s">
        <v>420</v>
      </c>
      <c r="G27" s="3" t="s">
        <v>445</v>
      </c>
      <c r="H27" s="3" t="s">
        <v>201</v>
      </c>
      <c r="I27" s="3" t="s">
        <v>380</v>
      </c>
      <c r="J27" s="3" t="s">
        <v>383</v>
      </c>
      <c r="K27" s="3">
        <v>32</v>
      </c>
      <c r="L27" s="3">
        <v>512</v>
      </c>
      <c r="M27" s="61" t="s">
        <v>458</v>
      </c>
      <c r="N27" s="3" t="s">
        <v>471</v>
      </c>
      <c r="O27" s="2" t="s">
        <v>475</v>
      </c>
      <c r="P27" s="2" t="s">
        <v>210</v>
      </c>
      <c r="Q27" s="3" t="s">
        <v>479</v>
      </c>
    </row>
    <row r="28" spans="1:17" ht="13.05" customHeight="1">
      <c r="A28" s="57" t="str">
        <f ca="1">HYPERLINK("https://japancatalog.dell.com/workstations/result/"&amp;INDIRECT("G"&amp;ROW()),"見積へGo")</f>
        <v>見積へGo</v>
      </c>
      <c r="B28" s="3" t="s">
        <v>104</v>
      </c>
      <c r="C28" s="3" t="s">
        <v>105</v>
      </c>
      <c r="D28" t="s">
        <v>107</v>
      </c>
      <c r="E28" t="s">
        <v>108</v>
      </c>
      <c r="F28" s="3" t="s">
        <v>421</v>
      </c>
      <c r="G28" s="3" t="s">
        <v>446</v>
      </c>
      <c r="H28" s="3" t="s">
        <v>201</v>
      </c>
      <c r="I28" s="3" t="s">
        <v>380</v>
      </c>
      <c r="J28" s="3" t="s">
        <v>453</v>
      </c>
      <c r="K28" s="3">
        <v>16</v>
      </c>
      <c r="L28" s="3">
        <v>512</v>
      </c>
      <c r="M28" s="61" t="s">
        <v>458</v>
      </c>
      <c r="N28" s="3" t="s">
        <v>472</v>
      </c>
      <c r="O28" s="2" t="s">
        <v>476</v>
      </c>
      <c r="P28" s="2" t="s">
        <v>210</v>
      </c>
      <c r="Q28" s="3" t="s">
        <v>479</v>
      </c>
    </row>
    <row r="29" spans="1:17" ht="13.05" customHeight="1">
      <c r="A29" s="57" t="str">
        <f ca="1">HYPERLINK("https://japancatalog.dell.com/workstations/result/"&amp;INDIRECT("G"&amp;ROW()),"見積へGo")</f>
        <v>見積へGo</v>
      </c>
      <c r="B29" s="3" t="s">
        <v>104</v>
      </c>
      <c r="C29" s="3" t="s">
        <v>105</v>
      </c>
      <c r="D29" t="s">
        <v>107</v>
      </c>
      <c r="E29" t="s">
        <v>108</v>
      </c>
      <c r="F29" s="3" t="s">
        <v>421</v>
      </c>
      <c r="G29" s="3" t="s">
        <v>447</v>
      </c>
      <c r="H29" s="3" t="s">
        <v>201</v>
      </c>
      <c r="I29" s="3" t="s">
        <v>380</v>
      </c>
      <c r="J29" s="3" t="s">
        <v>382</v>
      </c>
      <c r="K29" s="3">
        <v>16</v>
      </c>
      <c r="L29" s="3">
        <v>512</v>
      </c>
      <c r="M29" s="61" t="s">
        <v>458</v>
      </c>
      <c r="N29" s="3" t="s">
        <v>473</v>
      </c>
      <c r="O29" s="2" t="s">
        <v>476</v>
      </c>
      <c r="P29" s="2" t="s">
        <v>210</v>
      </c>
      <c r="Q29" s="3" t="s">
        <v>479</v>
      </c>
    </row>
    <row r="30" spans="1:17" ht="13.05" customHeight="1">
      <c r="A30" s="57" t="str">
        <f ca="1">HYPERLINK("https://japancatalog.dell.com/workstations/result/"&amp;INDIRECT("G"&amp;ROW()),"見積へGo")</f>
        <v>見積へGo</v>
      </c>
      <c r="B30" s="3" t="s">
        <v>104</v>
      </c>
      <c r="C30" s="3" t="s">
        <v>105</v>
      </c>
      <c r="D30" t="s">
        <v>107</v>
      </c>
      <c r="E30" t="s">
        <v>108</v>
      </c>
      <c r="F30" s="3" t="s">
        <v>421</v>
      </c>
      <c r="G30" s="3" t="s">
        <v>448</v>
      </c>
      <c r="H30" s="3" t="s">
        <v>201</v>
      </c>
      <c r="I30" s="3" t="s">
        <v>380</v>
      </c>
      <c r="J30" s="3" t="s">
        <v>383</v>
      </c>
      <c r="K30" s="3">
        <v>16</v>
      </c>
      <c r="L30" s="3">
        <v>512</v>
      </c>
      <c r="M30" s="61" t="s">
        <v>458</v>
      </c>
      <c r="N30" s="3" t="s">
        <v>473</v>
      </c>
      <c r="O30" s="2" t="s">
        <v>476</v>
      </c>
      <c r="P30" s="2" t="s">
        <v>210</v>
      </c>
      <c r="Q30" s="3" t="s">
        <v>479</v>
      </c>
    </row>
    <row r="31" spans="1:17" ht="13.05" customHeight="1">
      <c r="A31" s="57" t="str">
        <f ca="1">HYPERLINK("https://japancatalog.dell.com/workstations/result/"&amp;INDIRECT("G"&amp;ROW()),"見積へGo")</f>
        <v>見積へGo</v>
      </c>
      <c r="B31" s="3" t="s">
        <v>104</v>
      </c>
      <c r="C31" s="3" t="s">
        <v>105</v>
      </c>
      <c r="D31" t="s">
        <v>107</v>
      </c>
      <c r="E31" t="s">
        <v>108</v>
      </c>
      <c r="F31" s="3" t="s">
        <v>421</v>
      </c>
      <c r="G31" s="3" t="s">
        <v>449</v>
      </c>
      <c r="H31" s="3" t="s">
        <v>201</v>
      </c>
      <c r="I31" s="3" t="s">
        <v>380</v>
      </c>
      <c r="J31" s="3" t="s">
        <v>383</v>
      </c>
      <c r="K31" s="3">
        <v>32</v>
      </c>
      <c r="L31" s="3">
        <v>512</v>
      </c>
      <c r="M31" s="61" t="s">
        <v>458</v>
      </c>
      <c r="N31" s="3" t="s">
        <v>473</v>
      </c>
      <c r="O31" s="2" t="s">
        <v>476</v>
      </c>
      <c r="P31" s="2" t="s">
        <v>210</v>
      </c>
      <c r="Q31" s="3" t="s">
        <v>479</v>
      </c>
    </row>
    <row r="32" spans="1:17" ht="13.05" customHeight="1">
      <c r="A32" s="57" t="str">
        <f ca="1">HYPERLINK("https://japancatalog.dell.com/workstations/result/"&amp;INDIRECT("G"&amp;ROW()),"見積へGo")</f>
        <v>見積へGo</v>
      </c>
      <c r="B32" s="3" t="s">
        <v>104</v>
      </c>
      <c r="C32" s="3" t="s">
        <v>105</v>
      </c>
      <c r="D32" t="s">
        <v>107</v>
      </c>
      <c r="E32" t="s">
        <v>108</v>
      </c>
      <c r="F32" s="3" t="s">
        <v>421</v>
      </c>
      <c r="G32" s="3" t="s">
        <v>450</v>
      </c>
      <c r="H32" s="3" t="s">
        <v>201</v>
      </c>
      <c r="I32" s="3" t="s">
        <v>380</v>
      </c>
      <c r="J32" s="3" t="s">
        <v>383</v>
      </c>
      <c r="K32" s="3">
        <v>32</v>
      </c>
      <c r="L32" s="3">
        <v>512</v>
      </c>
      <c r="M32" s="61" t="s">
        <v>458</v>
      </c>
      <c r="N32" s="3" t="s">
        <v>474</v>
      </c>
      <c r="O32" s="2" t="s">
        <v>476</v>
      </c>
      <c r="P32" s="2" t="s">
        <v>210</v>
      </c>
      <c r="Q32" s="3" t="s">
        <v>479</v>
      </c>
    </row>
    <row r="33" spans="1:17" ht="13.05" customHeight="1">
      <c r="A33" s="57" t="str">
        <f ca="1">HYPERLINK("https://japancatalog.dell.com/workstations/result/"&amp;INDIRECT("G"&amp;ROW()),"見積へGo")</f>
        <v>見積へGo</v>
      </c>
      <c r="B33" s="3" t="s">
        <v>104</v>
      </c>
      <c r="C33" s="3" t="s">
        <v>105</v>
      </c>
      <c r="D33" t="s">
        <v>107</v>
      </c>
      <c r="E33" t="s">
        <v>108</v>
      </c>
      <c r="F33" s="3" t="s">
        <v>421</v>
      </c>
      <c r="G33" s="3" t="s">
        <v>451</v>
      </c>
      <c r="H33" s="3" t="s">
        <v>201</v>
      </c>
      <c r="I33" s="3" t="s">
        <v>380</v>
      </c>
      <c r="J33" s="3" t="s">
        <v>454</v>
      </c>
      <c r="K33" s="3">
        <v>32</v>
      </c>
      <c r="L33" s="3">
        <v>512</v>
      </c>
      <c r="M33" s="61" t="s">
        <v>458</v>
      </c>
      <c r="N33" s="3" t="s">
        <v>474</v>
      </c>
      <c r="O33" s="2" t="s">
        <v>476</v>
      </c>
      <c r="P33" s="2" t="s">
        <v>210</v>
      </c>
      <c r="Q33" s="3" t="s">
        <v>479</v>
      </c>
    </row>
  </sheetData>
  <autoFilter ref="A3:S3" xr:uid="{00000000-0009-0000-0000-000003000000}"/>
  <phoneticPr fontId="1"/>
  <hyperlinks>
    <hyperlink ref="A2" location="目次!A1" display="目次に戻る" xr:uid="{00000000-0004-0000-03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C858-6DAB-4D5B-BD07-203CE820FB78}">
  <sheetPr codeName="Sheet5"/>
  <dimension ref="A1:Y51"/>
  <sheetViews>
    <sheetView zoomScale="70" zoomScaleNormal="70" workbookViewId="0">
      <pane xSplit="7" ySplit="3" topLeftCell="H4" activePane="bottomRight" state="frozenSplit"/>
      <selection activeCell="H1" sqref="H1"/>
      <selection pane="topRight"/>
      <selection pane="bottomLeft"/>
      <selection pane="bottomRight"/>
    </sheetView>
  </sheetViews>
  <sheetFormatPr defaultColWidth="8.6328125" defaultRowHeight="13.95" customHeight="1"/>
  <cols>
    <col min="1" max="1" width="10.90625" style="3" customWidth="1"/>
    <col min="2" max="2" width="8.6328125" style="3" customWidth="1"/>
    <col min="3" max="3" width="12.6328125" style="5" customWidth="1"/>
    <col min="4" max="4" width="14.1796875" style="3" customWidth="1"/>
    <col min="5" max="5" width="29.81640625" style="3" customWidth="1"/>
    <col min="6" max="6" width="12.6328125" style="3" customWidth="1"/>
    <col min="7" max="7" width="13" style="3" customWidth="1"/>
    <col min="8" max="8" width="10.90625" style="3" customWidth="1"/>
    <col min="9" max="9" width="8.6328125" style="3" customWidth="1"/>
    <col min="10" max="10" width="20" style="3" customWidth="1"/>
    <col min="11" max="11" width="14.7265625" style="3" customWidth="1"/>
    <col min="12" max="12" width="25.26953125" style="3" customWidth="1"/>
    <col min="13" max="13" width="12.7265625" style="3" customWidth="1"/>
    <col min="14" max="14" width="50.7265625" style="3" customWidth="1"/>
    <col min="15" max="15" width="84.81640625" style="3" customWidth="1"/>
    <col min="16" max="16" width="35" style="3" customWidth="1"/>
    <col min="17" max="17" width="95.36328125" style="3" customWidth="1"/>
    <col min="18" max="18" width="35.26953125" style="3" customWidth="1"/>
    <col min="19" max="19" width="59.36328125" style="3" customWidth="1"/>
    <col min="20" max="20" width="17" style="3" customWidth="1"/>
    <col min="21" max="21" width="55" style="3" customWidth="1"/>
    <col min="22" max="22" width="11.26953125" style="3" customWidth="1"/>
    <col min="23" max="23" width="36" style="3" customWidth="1"/>
    <col min="24" max="24" width="8.81640625" style="3" customWidth="1"/>
    <col min="25" max="25" width="12" style="3" customWidth="1"/>
    <col min="26" max="26" width="8.6328125" style="3" customWidth="1"/>
    <col min="27" max="16384" width="8.6328125" style="3"/>
  </cols>
  <sheetData>
    <row r="1" spans="1:25" s="24" customFormat="1" ht="13.9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【海外出荷予定日とは】12月16日朝の時点での海外工場出荷予定になっております。いずれの製品も出荷予定日は目安であり、遅れが生じることがございます。</v>
      </c>
    </row>
    <row r="2" spans="1:25" s="24" customFormat="1" ht="13.05" customHeight="1">
      <c r="A2" s="15" t="s">
        <v>57</v>
      </c>
      <c r="B2" s="16" t="s">
        <v>76</v>
      </c>
      <c r="C2" s="3"/>
      <c r="Y2" s="36"/>
    </row>
    <row r="3" spans="1:25" s="24" customFormat="1" ht="28.8" customHeight="1">
      <c r="A3" s="17" t="s">
        <v>77</v>
      </c>
      <c r="B3" s="18" t="s">
        <v>60</v>
      </c>
      <c r="C3" s="19" t="s">
        <v>79</v>
      </c>
      <c r="D3" s="18" t="s">
        <v>62</v>
      </c>
      <c r="E3" s="20" t="s">
        <v>63</v>
      </c>
      <c r="F3" s="21" t="s">
        <v>64</v>
      </c>
      <c r="G3" s="22" t="s">
        <v>65</v>
      </c>
      <c r="H3" s="21" t="s">
        <v>28</v>
      </c>
      <c r="I3" s="21" t="s">
        <v>29</v>
      </c>
      <c r="J3" s="21" t="s">
        <v>30</v>
      </c>
      <c r="K3" s="21" t="s">
        <v>31</v>
      </c>
      <c r="L3" s="21" t="s">
        <v>32</v>
      </c>
      <c r="M3" s="21" t="s">
        <v>33</v>
      </c>
      <c r="N3" s="21" t="s">
        <v>34</v>
      </c>
      <c r="O3" s="21" t="s">
        <v>23</v>
      </c>
      <c r="P3" s="21" t="s">
        <v>35</v>
      </c>
      <c r="Q3" s="21" t="s">
        <v>36</v>
      </c>
      <c r="R3" s="21" t="s">
        <v>37</v>
      </c>
      <c r="S3" s="21" t="s">
        <v>38</v>
      </c>
      <c r="T3" s="18" t="s">
        <v>80</v>
      </c>
      <c r="U3" s="21" t="s">
        <v>81</v>
      </c>
      <c r="V3" s="21" t="s">
        <v>74</v>
      </c>
      <c r="W3" s="3" t="s">
        <v>75</v>
      </c>
    </row>
    <row r="4" spans="1:25" ht="13.95" customHeight="1">
      <c r="A4" s="57" t="str">
        <f ca="1">HYPERLINK("https://japancatalog.dell.com/displays/result/"&amp;INDIRECT("G"&amp;ROW()),"見積へGo")</f>
        <v>見積へGo</v>
      </c>
      <c r="B4" s="62" t="s">
        <v>480</v>
      </c>
      <c r="C4" s="59" t="s">
        <v>481</v>
      </c>
      <c r="D4">
        <v>0</v>
      </c>
      <c r="E4" t="s">
        <v>108</v>
      </c>
      <c r="F4" s="59" t="s">
        <v>482</v>
      </c>
      <c r="G4" s="62" t="s">
        <v>485</v>
      </c>
      <c r="H4" s="62" t="s">
        <v>533</v>
      </c>
      <c r="I4" s="62" t="s">
        <v>581</v>
      </c>
      <c r="J4" s="62">
        <v>17</v>
      </c>
      <c r="K4" s="62" t="s">
        <v>590</v>
      </c>
      <c r="L4" s="62" t="s">
        <v>598</v>
      </c>
      <c r="M4" s="62" t="s">
        <v>605</v>
      </c>
      <c r="N4" s="62" t="s">
        <v>634</v>
      </c>
      <c r="O4" s="62" t="s">
        <v>653</v>
      </c>
      <c r="P4" s="62" t="s">
        <v>682</v>
      </c>
      <c r="Q4" s="62" t="s">
        <v>702</v>
      </c>
      <c r="R4" s="62" t="s">
        <v>717</v>
      </c>
      <c r="S4" s="62" t="s">
        <v>760</v>
      </c>
      <c r="T4" s="62" t="s">
        <v>805</v>
      </c>
      <c r="U4" s="62" t="s">
        <v>811</v>
      </c>
    </row>
    <row r="5" spans="1:25" ht="13.95" customHeight="1">
      <c r="A5" s="57" t="str">
        <f ca="1">HYPERLINK("https://japancatalog.dell.com/displays/result/"&amp;INDIRECT("G"&amp;ROW()),"見積へGo")</f>
        <v>見積へGo</v>
      </c>
      <c r="B5" s="62" t="s">
        <v>480</v>
      </c>
      <c r="C5" s="59" t="s">
        <v>481</v>
      </c>
      <c r="D5">
        <v>0</v>
      </c>
      <c r="E5" t="s">
        <v>108</v>
      </c>
      <c r="F5" s="59" t="s">
        <v>482</v>
      </c>
      <c r="G5" s="62" t="s">
        <v>486</v>
      </c>
      <c r="H5" s="62" t="s">
        <v>534</v>
      </c>
      <c r="I5" s="62" t="s">
        <v>581</v>
      </c>
      <c r="J5" s="62">
        <v>19.5</v>
      </c>
      <c r="K5" s="62" t="s">
        <v>590</v>
      </c>
      <c r="L5" s="62" t="s">
        <v>598</v>
      </c>
      <c r="M5" s="62" t="s">
        <v>606</v>
      </c>
      <c r="N5" s="62" t="s">
        <v>635</v>
      </c>
      <c r="O5" s="62" t="s">
        <v>653</v>
      </c>
      <c r="P5" s="62" t="s">
        <v>682</v>
      </c>
      <c r="Q5" s="62" t="s">
        <v>703</v>
      </c>
      <c r="R5" s="62" t="s">
        <v>718</v>
      </c>
      <c r="S5" s="62" t="s">
        <v>761</v>
      </c>
      <c r="T5" s="62" t="s">
        <v>806</v>
      </c>
      <c r="U5" s="62" t="s">
        <v>812</v>
      </c>
    </row>
    <row r="6" spans="1:25" ht="13.95" customHeight="1">
      <c r="A6" s="57" t="str">
        <f ca="1">HYPERLINK("https://japancatalog.dell.com/displays/result/"&amp;INDIRECT("G"&amp;ROW()),"見積へGo")</f>
        <v>見積へGo</v>
      </c>
      <c r="B6" s="62" t="s">
        <v>480</v>
      </c>
      <c r="C6" s="59" t="s">
        <v>481</v>
      </c>
      <c r="D6">
        <v>0</v>
      </c>
      <c r="E6" t="s">
        <v>108</v>
      </c>
      <c r="F6" s="59" t="s">
        <v>483</v>
      </c>
      <c r="G6" s="62" t="s">
        <v>487</v>
      </c>
      <c r="H6" s="62" t="s">
        <v>535</v>
      </c>
      <c r="I6" s="62" t="s">
        <v>581</v>
      </c>
      <c r="J6" s="62" t="s">
        <v>586</v>
      </c>
      <c r="K6" s="62" t="s">
        <v>591</v>
      </c>
      <c r="L6" s="62" t="s">
        <v>598</v>
      </c>
      <c r="M6" s="62" t="s">
        <v>607</v>
      </c>
      <c r="N6" s="62" t="s">
        <v>636</v>
      </c>
      <c r="O6" s="62" t="s">
        <v>654</v>
      </c>
      <c r="P6" s="62" t="s">
        <v>682</v>
      </c>
      <c r="Q6" s="62" t="s">
        <v>211</v>
      </c>
      <c r="R6" s="62" t="s">
        <v>719</v>
      </c>
      <c r="S6" s="62" t="s">
        <v>762</v>
      </c>
      <c r="T6" s="62" t="s">
        <v>807</v>
      </c>
      <c r="U6" s="62" t="s">
        <v>211</v>
      </c>
    </row>
    <row r="7" spans="1:25" ht="13.95" customHeight="1">
      <c r="A7" s="57" t="str">
        <f ca="1">HYPERLINK("https://japancatalog.dell.com/displays/result/"&amp;INDIRECT("G"&amp;ROW()),"見積へGo")</f>
        <v>見積へGo</v>
      </c>
      <c r="B7" s="62" t="s">
        <v>480</v>
      </c>
      <c r="C7" s="59" t="s">
        <v>481</v>
      </c>
      <c r="D7">
        <v>0</v>
      </c>
      <c r="E7" t="s">
        <v>108</v>
      </c>
      <c r="F7" s="59" t="s">
        <v>484</v>
      </c>
      <c r="G7" s="62" t="s">
        <v>488</v>
      </c>
      <c r="H7" s="62" t="s">
        <v>536</v>
      </c>
      <c r="I7" s="62" t="s">
        <v>581</v>
      </c>
      <c r="J7" s="62">
        <v>21.5</v>
      </c>
      <c r="K7" s="62" t="s">
        <v>592</v>
      </c>
      <c r="L7" s="62" t="s">
        <v>598</v>
      </c>
      <c r="M7" s="62" t="s">
        <v>607</v>
      </c>
      <c r="N7" s="62" t="s">
        <v>636</v>
      </c>
      <c r="O7" s="62" t="s">
        <v>655</v>
      </c>
      <c r="P7" s="62" t="s">
        <v>682</v>
      </c>
      <c r="Q7" s="62" t="s">
        <v>704</v>
      </c>
      <c r="R7" s="62" t="s">
        <v>720</v>
      </c>
      <c r="S7" s="62" t="s">
        <v>763</v>
      </c>
      <c r="T7" s="62" t="s">
        <v>807</v>
      </c>
      <c r="U7" s="62" t="s">
        <v>211</v>
      </c>
    </row>
    <row r="8" spans="1:25" ht="13.95" customHeight="1">
      <c r="A8" s="57" t="str">
        <f ca="1">HYPERLINK("https://japancatalog.dell.com/displays/result/"&amp;INDIRECT("G"&amp;ROW()),"見積へGo")</f>
        <v>見積へGo</v>
      </c>
      <c r="B8" s="62" t="s">
        <v>480</v>
      </c>
      <c r="C8" s="59" t="s">
        <v>481</v>
      </c>
      <c r="D8">
        <v>0</v>
      </c>
      <c r="E8" t="s">
        <v>108</v>
      </c>
      <c r="F8" s="59" t="s">
        <v>483</v>
      </c>
      <c r="G8" s="62" t="s">
        <v>489</v>
      </c>
      <c r="H8" s="62" t="s">
        <v>537</v>
      </c>
      <c r="I8" s="62" t="s">
        <v>581</v>
      </c>
      <c r="J8" s="62">
        <v>21.5</v>
      </c>
      <c r="K8" s="62" t="s">
        <v>592</v>
      </c>
      <c r="L8" s="62" t="s">
        <v>598</v>
      </c>
      <c r="M8" s="62" t="s">
        <v>607</v>
      </c>
      <c r="N8" s="62" t="s">
        <v>637</v>
      </c>
      <c r="O8" s="62" t="s">
        <v>656</v>
      </c>
      <c r="P8" s="62" t="s">
        <v>211</v>
      </c>
      <c r="Q8" s="62" t="s">
        <v>705</v>
      </c>
      <c r="R8" s="62" t="s">
        <v>721</v>
      </c>
      <c r="S8" s="62" t="s">
        <v>762</v>
      </c>
      <c r="T8" s="62" t="s">
        <v>807</v>
      </c>
      <c r="U8" s="62" t="s">
        <v>211</v>
      </c>
    </row>
    <row r="9" spans="1:25" ht="13.95" customHeight="1">
      <c r="A9" s="57" t="str">
        <f ca="1">HYPERLINK("https://japancatalog.dell.com/displays/result/"&amp;INDIRECT("G"&amp;ROW()),"見積へGo")</f>
        <v>見積へGo</v>
      </c>
      <c r="B9" s="62" t="s">
        <v>480</v>
      </c>
      <c r="C9" s="59" t="s">
        <v>481</v>
      </c>
      <c r="D9">
        <v>0</v>
      </c>
      <c r="E9" t="s">
        <v>108</v>
      </c>
      <c r="F9" s="59" t="s">
        <v>483</v>
      </c>
      <c r="G9" s="62" t="s">
        <v>490</v>
      </c>
      <c r="H9" s="62" t="s">
        <v>538</v>
      </c>
      <c r="I9" s="62" t="s">
        <v>581</v>
      </c>
      <c r="J9" s="62" t="s">
        <v>587</v>
      </c>
      <c r="K9" s="62" t="s">
        <v>593</v>
      </c>
      <c r="L9" s="62" t="s">
        <v>599</v>
      </c>
      <c r="M9" s="62" t="s">
        <v>608</v>
      </c>
      <c r="N9" s="62" t="s">
        <v>638</v>
      </c>
      <c r="O9" s="62" t="s">
        <v>657</v>
      </c>
      <c r="P9" s="62" t="s">
        <v>683</v>
      </c>
      <c r="Q9" s="62" t="s">
        <v>706</v>
      </c>
      <c r="R9" s="62" t="s">
        <v>722</v>
      </c>
      <c r="S9" s="62" t="s">
        <v>764</v>
      </c>
      <c r="T9" s="62" t="s">
        <v>808</v>
      </c>
      <c r="U9" s="62" t="s">
        <v>813</v>
      </c>
    </row>
    <row r="10" spans="1:25" ht="13.95" customHeight="1">
      <c r="A10" s="57" t="str">
        <f ca="1">HYPERLINK("https://japancatalog.dell.com/displays/result/"&amp;INDIRECT("G"&amp;ROW()),"見積へGo")</f>
        <v>見積へGo</v>
      </c>
      <c r="B10" s="62" t="s">
        <v>480</v>
      </c>
      <c r="C10" s="59" t="s">
        <v>481</v>
      </c>
      <c r="D10">
        <v>0</v>
      </c>
      <c r="E10" t="s">
        <v>108</v>
      </c>
      <c r="F10" s="59" t="s">
        <v>483</v>
      </c>
      <c r="G10" s="62" t="s">
        <v>491</v>
      </c>
      <c r="H10" s="62" t="s">
        <v>539</v>
      </c>
      <c r="I10" s="62" t="s">
        <v>581</v>
      </c>
      <c r="J10" s="62" t="s">
        <v>588</v>
      </c>
      <c r="K10" s="62" t="s">
        <v>591</v>
      </c>
      <c r="L10" s="62" t="s">
        <v>598</v>
      </c>
      <c r="M10" s="62" t="s">
        <v>609</v>
      </c>
      <c r="N10" s="62" t="s">
        <v>636</v>
      </c>
      <c r="O10" s="62" t="s">
        <v>658</v>
      </c>
      <c r="P10" s="62" t="s">
        <v>682</v>
      </c>
      <c r="Q10" s="62" t="s">
        <v>707</v>
      </c>
      <c r="R10" s="62" t="s">
        <v>723</v>
      </c>
      <c r="S10" s="62" t="s">
        <v>765</v>
      </c>
      <c r="T10" s="62" t="s">
        <v>807</v>
      </c>
      <c r="U10" s="62">
        <v>28</v>
      </c>
    </row>
    <row r="11" spans="1:25" ht="13.95" customHeight="1">
      <c r="A11" s="57" t="str">
        <f ca="1">HYPERLINK("https://japancatalog.dell.com/displays/result/"&amp;INDIRECT("G"&amp;ROW()),"見積へGo")</f>
        <v>見積へGo</v>
      </c>
      <c r="B11" s="62" t="s">
        <v>480</v>
      </c>
      <c r="C11" s="59" t="s">
        <v>481</v>
      </c>
      <c r="D11">
        <v>0</v>
      </c>
      <c r="E11" t="s">
        <v>108</v>
      </c>
      <c r="F11" s="59" t="s">
        <v>482</v>
      </c>
      <c r="G11" s="62" t="s">
        <v>492</v>
      </c>
      <c r="H11" s="62" t="s">
        <v>540</v>
      </c>
      <c r="I11" s="62" t="s">
        <v>582</v>
      </c>
      <c r="J11" s="62">
        <v>14</v>
      </c>
      <c r="K11" s="62" t="s">
        <v>594</v>
      </c>
      <c r="L11" s="62" t="s">
        <v>600</v>
      </c>
      <c r="M11" s="62" t="s">
        <v>610</v>
      </c>
      <c r="N11" s="62" t="s">
        <v>639</v>
      </c>
      <c r="O11" s="62" t="s">
        <v>659</v>
      </c>
      <c r="P11" s="62" t="s">
        <v>684</v>
      </c>
      <c r="Q11" s="62" t="s">
        <v>211</v>
      </c>
      <c r="R11" s="62" t="s">
        <v>724</v>
      </c>
      <c r="S11" s="62" t="s">
        <v>766</v>
      </c>
      <c r="T11" s="62" t="s">
        <v>809</v>
      </c>
      <c r="U11" s="62" t="s">
        <v>814</v>
      </c>
    </row>
    <row r="12" spans="1:25" ht="13.95" customHeight="1">
      <c r="A12" s="57" t="str">
        <f ca="1">HYPERLINK("https://japancatalog.dell.com/displays/result/"&amp;INDIRECT("G"&amp;ROW()),"見積へGo")</f>
        <v>見積へGo</v>
      </c>
      <c r="B12" s="62" t="s">
        <v>480</v>
      </c>
      <c r="C12" s="59" t="s">
        <v>481</v>
      </c>
      <c r="D12">
        <v>0</v>
      </c>
      <c r="E12" t="s">
        <v>108</v>
      </c>
      <c r="F12" s="59" t="s">
        <v>482</v>
      </c>
      <c r="G12" s="62" t="s">
        <v>493</v>
      </c>
      <c r="H12" s="62" t="s">
        <v>541</v>
      </c>
      <c r="I12" s="62" t="s">
        <v>582</v>
      </c>
      <c r="J12" s="62">
        <v>19</v>
      </c>
      <c r="K12" s="62" t="s">
        <v>595</v>
      </c>
      <c r="L12" s="62" t="s">
        <v>598</v>
      </c>
      <c r="M12" s="62" t="s">
        <v>611</v>
      </c>
      <c r="N12" s="62" t="s">
        <v>634</v>
      </c>
      <c r="O12" s="62" t="s">
        <v>660</v>
      </c>
      <c r="P12" s="62" t="s">
        <v>685</v>
      </c>
      <c r="Q12" s="62" t="s">
        <v>703</v>
      </c>
      <c r="R12" s="62" t="s">
        <v>725</v>
      </c>
      <c r="S12" s="62" t="s">
        <v>767</v>
      </c>
      <c r="T12" s="62" t="s">
        <v>810</v>
      </c>
      <c r="U12" s="62" t="s">
        <v>815</v>
      </c>
    </row>
    <row r="13" spans="1:25" ht="13.95" customHeight="1">
      <c r="A13" s="57" t="str">
        <f ca="1">HYPERLINK("https://japancatalog.dell.com/displays/result/"&amp;INDIRECT("G"&amp;ROW()),"見積へGo")</f>
        <v>見積へGo</v>
      </c>
      <c r="B13" s="62" t="s">
        <v>480</v>
      </c>
      <c r="C13" s="59" t="s">
        <v>481</v>
      </c>
      <c r="D13">
        <v>0</v>
      </c>
      <c r="E13" t="s">
        <v>108</v>
      </c>
      <c r="F13" s="59" t="s">
        <v>484</v>
      </c>
      <c r="G13" s="62" t="s">
        <v>494</v>
      </c>
      <c r="H13" s="62" t="s">
        <v>542</v>
      </c>
      <c r="I13" s="62" t="s">
        <v>582</v>
      </c>
      <c r="J13" s="62">
        <v>21.5</v>
      </c>
      <c r="K13" s="62" t="s">
        <v>596</v>
      </c>
      <c r="L13" s="62" t="s">
        <v>598</v>
      </c>
      <c r="M13" s="62" t="s">
        <v>612</v>
      </c>
      <c r="N13" s="62" t="s">
        <v>636</v>
      </c>
      <c r="O13" s="62" t="s">
        <v>661</v>
      </c>
      <c r="P13" s="62" t="s">
        <v>686</v>
      </c>
      <c r="Q13" s="62" t="s">
        <v>708</v>
      </c>
      <c r="R13" s="62" t="s">
        <v>726</v>
      </c>
      <c r="S13" s="62" t="s">
        <v>768</v>
      </c>
      <c r="T13" s="62" t="s">
        <v>807</v>
      </c>
      <c r="U13" s="62" t="s">
        <v>211</v>
      </c>
    </row>
    <row r="14" spans="1:25" ht="13.95" customHeight="1">
      <c r="A14" s="57" t="str">
        <f ca="1">HYPERLINK("https://japancatalog.dell.com/displays/result/"&amp;INDIRECT("G"&amp;ROW()),"見積へGo")</f>
        <v>見積へGo</v>
      </c>
      <c r="B14" s="62" t="s">
        <v>480</v>
      </c>
      <c r="C14" s="59" t="s">
        <v>481</v>
      </c>
      <c r="D14">
        <v>0</v>
      </c>
      <c r="E14" t="s">
        <v>108</v>
      </c>
      <c r="F14" s="59" t="s">
        <v>482</v>
      </c>
      <c r="G14" s="62" t="s">
        <v>495</v>
      </c>
      <c r="H14" s="62" t="s">
        <v>543</v>
      </c>
      <c r="I14" s="62" t="s">
        <v>582</v>
      </c>
      <c r="J14" s="62">
        <v>21.5</v>
      </c>
      <c r="K14" s="62" t="s">
        <v>596</v>
      </c>
      <c r="L14" s="62" t="s">
        <v>598</v>
      </c>
      <c r="M14" s="62" t="s">
        <v>613</v>
      </c>
      <c r="N14" s="62" t="s">
        <v>640</v>
      </c>
      <c r="O14" s="62" t="s">
        <v>662</v>
      </c>
      <c r="P14" s="62" t="s">
        <v>687</v>
      </c>
      <c r="Q14" s="62" t="s">
        <v>709</v>
      </c>
      <c r="R14" s="62" t="s">
        <v>727</v>
      </c>
      <c r="S14" s="62" t="s">
        <v>769</v>
      </c>
      <c r="T14" s="62" t="s">
        <v>807</v>
      </c>
      <c r="U14" s="62" t="s">
        <v>816</v>
      </c>
    </row>
    <row r="15" spans="1:25" ht="13.95" customHeight="1">
      <c r="A15" s="57" t="str">
        <f ca="1">HYPERLINK("https://japancatalog.dell.com/displays/result/"&amp;INDIRECT("G"&amp;ROW()),"見積へGo")</f>
        <v>見積へGo</v>
      </c>
      <c r="B15" s="62" t="s">
        <v>480</v>
      </c>
      <c r="C15" s="59" t="s">
        <v>481</v>
      </c>
      <c r="D15">
        <v>0</v>
      </c>
      <c r="E15" t="s">
        <v>108</v>
      </c>
      <c r="F15" s="59" t="s">
        <v>483</v>
      </c>
      <c r="G15" s="62" t="s">
        <v>496</v>
      </c>
      <c r="H15" s="62" t="s">
        <v>544</v>
      </c>
      <c r="I15" s="62" t="s">
        <v>582</v>
      </c>
      <c r="J15" s="62">
        <v>23.8</v>
      </c>
      <c r="K15" s="62" t="s">
        <v>596</v>
      </c>
      <c r="L15" s="62" t="s">
        <v>598</v>
      </c>
      <c r="M15" s="62" t="s">
        <v>614</v>
      </c>
      <c r="N15" s="62" t="s">
        <v>641</v>
      </c>
      <c r="O15" s="62" t="s">
        <v>663</v>
      </c>
      <c r="P15" s="62" t="s">
        <v>688</v>
      </c>
      <c r="Q15" s="62" t="s">
        <v>710</v>
      </c>
      <c r="R15" s="62" t="s">
        <v>728</v>
      </c>
      <c r="S15" s="62" t="s">
        <v>770</v>
      </c>
      <c r="T15" s="62" t="s">
        <v>807</v>
      </c>
      <c r="U15" s="62" t="s">
        <v>211</v>
      </c>
    </row>
    <row r="16" spans="1:25" ht="13.95" customHeight="1">
      <c r="A16" s="57" t="str">
        <f ca="1">HYPERLINK("https://japancatalog.dell.com/displays/result/"&amp;INDIRECT("G"&amp;ROW()),"見積へGo")</f>
        <v>見積へGo</v>
      </c>
      <c r="B16" s="62" t="s">
        <v>480</v>
      </c>
      <c r="C16" s="59" t="s">
        <v>481</v>
      </c>
      <c r="D16">
        <v>0</v>
      </c>
      <c r="E16" t="s">
        <v>108</v>
      </c>
      <c r="F16" s="59" t="s">
        <v>482</v>
      </c>
      <c r="G16" s="62" t="s">
        <v>497</v>
      </c>
      <c r="H16" s="62" t="s">
        <v>545</v>
      </c>
      <c r="I16" s="62" t="s">
        <v>582</v>
      </c>
      <c r="J16" s="62">
        <v>23.8</v>
      </c>
      <c r="K16" s="62" t="s">
        <v>596</v>
      </c>
      <c r="L16" s="62" t="s">
        <v>598</v>
      </c>
      <c r="M16" s="62" t="s">
        <v>614</v>
      </c>
      <c r="N16" s="62" t="s">
        <v>641</v>
      </c>
      <c r="O16" s="62" t="s">
        <v>664</v>
      </c>
      <c r="P16" s="62" t="s">
        <v>689</v>
      </c>
      <c r="Q16" s="62" t="s">
        <v>710</v>
      </c>
      <c r="R16" s="62" t="s">
        <v>729</v>
      </c>
      <c r="S16" s="62" t="s">
        <v>771</v>
      </c>
      <c r="T16" s="62" t="s">
        <v>807</v>
      </c>
      <c r="U16" s="62" t="s">
        <v>211</v>
      </c>
    </row>
    <row r="17" spans="1:21" ht="13.95" customHeight="1">
      <c r="A17" s="57" t="str">
        <f ca="1">HYPERLINK("https://japancatalog.dell.com/displays/result/"&amp;INDIRECT("G"&amp;ROW()),"見積へGo")</f>
        <v>見積へGo</v>
      </c>
      <c r="B17" s="62" t="s">
        <v>480</v>
      </c>
      <c r="C17" s="59" t="s">
        <v>481</v>
      </c>
      <c r="D17">
        <v>0</v>
      </c>
      <c r="E17" t="s">
        <v>108</v>
      </c>
      <c r="F17" s="59" t="s">
        <v>482</v>
      </c>
      <c r="G17" s="62" t="s">
        <v>498</v>
      </c>
      <c r="H17" s="62" t="s">
        <v>546</v>
      </c>
      <c r="I17" s="62" t="s">
        <v>582</v>
      </c>
      <c r="J17" s="62">
        <v>23.8</v>
      </c>
      <c r="K17" s="62" t="s">
        <v>596</v>
      </c>
      <c r="L17" s="62" t="s">
        <v>598</v>
      </c>
      <c r="M17" s="62" t="s">
        <v>609</v>
      </c>
      <c r="N17" s="62" t="s">
        <v>642</v>
      </c>
      <c r="O17" s="62" t="s">
        <v>665</v>
      </c>
      <c r="P17" s="62" t="s">
        <v>690</v>
      </c>
      <c r="Q17" s="62" t="s">
        <v>711</v>
      </c>
      <c r="R17" s="62" t="s">
        <v>730</v>
      </c>
      <c r="S17" s="62" t="s">
        <v>772</v>
      </c>
      <c r="T17" s="62" t="s">
        <v>807</v>
      </c>
      <c r="U17" s="62" t="s">
        <v>817</v>
      </c>
    </row>
    <row r="18" spans="1:21" ht="13.95" customHeight="1">
      <c r="A18" s="57" t="str">
        <f ca="1">HYPERLINK("https://japancatalog.dell.com/displays/result/"&amp;INDIRECT("G"&amp;ROW()),"見積へGo")</f>
        <v>見積へGo</v>
      </c>
      <c r="B18" s="62" t="s">
        <v>480</v>
      </c>
      <c r="C18" s="59" t="s">
        <v>481</v>
      </c>
      <c r="D18">
        <v>0</v>
      </c>
      <c r="E18" t="s">
        <v>108</v>
      </c>
      <c r="F18" s="59" t="s">
        <v>482</v>
      </c>
      <c r="G18" s="62" t="s">
        <v>499</v>
      </c>
      <c r="H18" s="62" t="s">
        <v>547</v>
      </c>
      <c r="I18" s="62" t="s">
        <v>582</v>
      </c>
      <c r="J18" s="62">
        <v>23.8</v>
      </c>
      <c r="K18" s="62" t="s">
        <v>596</v>
      </c>
      <c r="L18" s="62" t="s">
        <v>598</v>
      </c>
      <c r="M18" s="62" t="s">
        <v>615</v>
      </c>
      <c r="N18" s="62" t="s">
        <v>636</v>
      </c>
      <c r="O18" s="62" t="s">
        <v>666</v>
      </c>
      <c r="P18" s="62"/>
      <c r="Q18" s="62" t="s">
        <v>707</v>
      </c>
      <c r="R18" s="62" t="s">
        <v>731</v>
      </c>
      <c r="S18" s="62" t="s">
        <v>773</v>
      </c>
      <c r="T18" s="62" t="s">
        <v>807</v>
      </c>
      <c r="U18" s="62" t="s">
        <v>818</v>
      </c>
    </row>
    <row r="19" spans="1:21" ht="13.95" customHeight="1">
      <c r="A19" s="57" t="str">
        <f ca="1">HYPERLINK("https://japancatalog.dell.com/displays/result/"&amp;INDIRECT("G"&amp;ROW()),"見積へGo")</f>
        <v>見積へGo</v>
      </c>
      <c r="B19" s="62" t="s">
        <v>480</v>
      </c>
      <c r="C19" s="59" t="s">
        <v>481</v>
      </c>
      <c r="D19">
        <v>0</v>
      </c>
      <c r="E19" t="s">
        <v>108</v>
      </c>
      <c r="F19" s="59" t="s">
        <v>482</v>
      </c>
      <c r="G19" s="62" t="s">
        <v>500</v>
      </c>
      <c r="H19" s="62" t="s">
        <v>548</v>
      </c>
      <c r="I19" s="62" t="s">
        <v>582</v>
      </c>
      <c r="J19" s="62">
        <v>23.8</v>
      </c>
      <c r="K19" s="62" t="s">
        <v>596</v>
      </c>
      <c r="L19" s="62" t="s">
        <v>598</v>
      </c>
      <c r="M19" s="62" t="s">
        <v>616</v>
      </c>
      <c r="N19" s="62" t="s">
        <v>643</v>
      </c>
      <c r="O19" s="62" t="s">
        <v>667</v>
      </c>
      <c r="P19" s="62" t="s">
        <v>687</v>
      </c>
      <c r="Q19" s="62" t="s">
        <v>709</v>
      </c>
      <c r="R19" s="62" t="s">
        <v>732</v>
      </c>
      <c r="S19" s="62" t="s">
        <v>774</v>
      </c>
      <c r="T19" s="62" t="s">
        <v>807</v>
      </c>
      <c r="U19" s="62" t="s">
        <v>819</v>
      </c>
    </row>
    <row r="20" spans="1:21" ht="13.95" customHeight="1">
      <c r="A20" s="57" t="str">
        <f ca="1">HYPERLINK("https://japancatalog.dell.com/displays/result/"&amp;INDIRECT("G"&amp;ROW()),"見積へGo")</f>
        <v>見積へGo</v>
      </c>
      <c r="B20" s="62" t="s">
        <v>480</v>
      </c>
      <c r="C20" s="59" t="s">
        <v>481</v>
      </c>
      <c r="D20">
        <v>0</v>
      </c>
      <c r="E20" t="s">
        <v>108</v>
      </c>
      <c r="F20" s="59" t="s">
        <v>482</v>
      </c>
      <c r="G20" s="62" t="s">
        <v>501</v>
      </c>
      <c r="H20" s="62" t="s">
        <v>549</v>
      </c>
      <c r="I20" s="62" t="s">
        <v>582</v>
      </c>
      <c r="J20" s="62">
        <v>23.8</v>
      </c>
      <c r="K20" s="62" t="s">
        <v>596</v>
      </c>
      <c r="L20" s="62" t="s">
        <v>598</v>
      </c>
      <c r="M20" s="62" t="s">
        <v>616</v>
      </c>
      <c r="N20" s="62" t="s">
        <v>643</v>
      </c>
      <c r="O20" s="62" t="s">
        <v>668</v>
      </c>
      <c r="P20" s="62" t="s">
        <v>690</v>
      </c>
      <c r="Q20" s="62" t="s">
        <v>709</v>
      </c>
      <c r="R20" s="62" t="s">
        <v>732</v>
      </c>
      <c r="S20" s="62" t="s">
        <v>775</v>
      </c>
      <c r="T20" s="62" t="s">
        <v>807</v>
      </c>
      <c r="U20" s="62" t="s">
        <v>820</v>
      </c>
    </row>
    <row r="21" spans="1:21" ht="13.95" customHeight="1">
      <c r="A21" s="57" t="str">
        <f ca="1">HYPERLINK("https://japancatalog.dell.com/displays/result/"&amp;INDIRECT("G"&amp;ROW()),"見積へGo")</f>
        <v>見積へGo</v>
      </c>
      <c r="B21" s="62" t="s">
        <v>480</v>
      </c>
      <c r="C21" s="59" t="s">
        <v>481</v>
      </c>
      <c r="D21">
        <v>0</v>
      </c>
      <c r="E21" t="s">
        <v>108</v>
      </c>
      <c r="F21" s="59" t="s">
        <v>482</v>
      </c>
      <c r="G21" s="62" t="s">
        <v>502</v>
      </c>
      <c r="H21" s="62" t="s">
        <v>550</v>
      </c>
      <c r="I21" s="62" t="s">
        <v>582</v>
      </c>
      <c r="J21" s="62">
        <v>23.8</v>
      </c>
      <c r="K21" s="62" t="s">
        <v>596</v>
      </c>
      <c r="L21" s="62" t="s">
        <v>598</v>
      </c>
      <c r="M21" s="62" t="s">
        <v>608</v>
      </c>
      <c r="N21" s="62" t="s">
        <v>640</v>
      </c>
      <c r="O21" s="62" t="s">
        <v>662</v>
      </c>
      <c r="P21" s="62" t="s">
        <v>687</v>
      </c>
      <c r="Q21" s="62" t="s">
        <v>709</v>
      </c>
      <c r="R21" s="62" t="s">
        <v>733</v>
      </c>
      <c r="S21" s="62" t="s">
        <v>776</v>
      </c>
      <c r="T21" s="62" t="s">
        <v>807</v>
      </c>
      <c r="U21" s="62" t="s">
        <v>821</v>
      </c>
    </row>
    <row r="22" spans="1:21" ht="13.95" customHeight="1">
      <c r="A22" s="57" t="str">
        <f ca="1">HYPERLINK("https://japancatalog.dell.com/displays/result/"&amp;INDIRECT("G"&amp;ROW()),"見積へGo")</f>
        <v>見積へGo</v>
      </c>
      <c r="B22" s="62" t="s">
        <v>480</v>
      </c>
      <c r="C22" s="59" t="s">
        <v>481</v>
      </c>
      <c r="D22">
        <v>0</v>
      </c>
      <c r="E22" t="s">
        <v>108</v>
      </c>
      <c r="F22" s="59" t="s">
        <v>482</v>
      </c>
      <c r="G22" s="62" t="s">
        <v>503</v>
      </c>
      <c r="H22" s="62" t="s">
        <v>551</v>
      </c>
      <c r="I22" s="62" t="s">
        <v>582</v>
      </c>
      <c r="J22" s="62">
        <v>23.8</v>
      </c>
      <c r="K22" s="62" t="s">
        <v>596</v>
      </c>
      <c r="L22" s="62" t="s">
        <v>598</v>
      </c>
      <c r="M22" s="62" t="s">
        <v>608</v>
      </c>
      <c r="N22" s="62" t="s">
        <v>640</v>
      </c>
      <c r="O22" s="62" t="s">
        <v>669</v>
      </c>
      <c r="P22" s="62" t="s">
        <v>691</v>
      </c>
      <c r="Q22" s="62" t="s">
        <v>709</v>
      </c>
      <c r="R22" s="62" t="s">
        <v>733</v>
      </c>
      <c r="S22" s="62" t="s">
        <v>777</v>
      </c>
      <c r="T22" s="62" t="s">
        <v>807</v>
      </c>
      <c r="U22" s="62" t="s">
        <v>822</v>
      </c>
    </row>
    <row r="23" spans="1:21" ht="13.95" customHeight="1">
      <c r="A23" s="57" t="str">
        <f ca="1">HYPERLINK("https://japancatalog.dell.com/displays/result/"&amp;INDIRECT("G"&amp;ROW()),"見積へGo")</f>
        <v>見積へGo</v>
      </c>
      <c r="B23" s="62" t="s">
        <v>480</v>
      </c>
      <c r="C23" s="59" t="s">
        <v>481</v>
      </c>
      <c r="D23">
        <v>0</v>
      </c>
      <c r="E23" t="s">
        <v>108</v>
      </c>
      <c r="F23" s="59" t="s">
        <v>482</v>
      </c>
      <c r="G23" s="62" t="s">
        <v>504</v>
      </c>
      <c r="H23" s="62" t="s">
        <v>552</v>
      </c>
      <c r="I23" s="62" t="s">
        <v>582</v>
      </c>
      <c r="J23" s="62">
        <v>27</v>
      </c>
      <c r="K23" s="62" t="s">
        <v>596</v>
      </c>
      <c r="L23" s="62" t="s">
        <v>598</v>
      </c>
      <c r="M23" s="62" t="s">
        <v>617</v>
      </c>
      <c r="N23" s="62" t="s">
        <v>641</v>
      </c>
      <c r="O23" s="62" t="s">
        <v>663</v>
      </c>
      <c r="P23" s="62" t="s">
        <v>688</v>
      </c>
      <c r="Q23" s="62" t="s">
        <v>710</v>
      </c>
      <c r="R23" s="62" t="s">
        <v>734</v>
      </c>
      <c r="S23" s="62" t="s">
        <v>778</v>
      </c>
      <c r="T23" s="62" t="s">
        <v>807</v>
      </c>
      <c r="U23" s="62" t="s">
        <v>211</v>
      </c>
    </row>
    <row r="24" spans="1:21" ht="13.95" customHeight="1">
      <c r="A24" s="57" t="str">
        <f ca="1">HYPERLINK("https://japancatalog.dell.com/displays/result/"&amp;INDIRECT("G"&amp;ROW()),"見積へGo")</f>
        <v>見積へGo</v>
      </c>
      <c r="B24" s="62" t="s">
        <v>480</v>
      </c>
      <c r="C24" s="59" t="s">
        <v>481</v>
      </c>
      <c r="D24">
        <v>0</v>
      </c>
      <c r="E24" t="s">
        <v>108</v>
      </c>
      <c r="F24" s="59" t="s">
        <v>482</v>
      </c>
      <c r="G24" s="62" t="s">
        <v>505</v>
      </c>
      <c r="H24" s="62" t="s">
        <v>553</v>
      </c>
      <c r="I24" s="62" t="s">
        <v>582</v>
      </c>
      <c r="J24" s="62">
        <v>27</v>
      </c>
      <c r="K24" s="62" t="s">
        <v>596</v>
      </c>
      <c r="L24" s="62" t="s">
        <v>598</v>
      </c>
      <c r="M24" s="62" t="s">
        <v>617</v>
      </c>
      <c r="N24" s="62" t="s">
        <v>641</v>
      </c>
      <c r="O24" s="62" t="s">
        <v>664</v>
      </c>
      <c r="P24" s="62" t="s">
        <v>689</v>
      </c>
      <c r="Q24" s="62" t="s">
        <v>710</v>
      </c>
      <c r="R24" s="62" t="s">
        <v>735</v>
      </c>
      <c r="S24" s="62" t="s">
        <v>779</v>
      </c>
      <c r="T24" s="62" t="s">
        <v>807</v>
      </c>
      <c r="U24" s="62" t="s">
        <v>211</v>
      </c>
    </row>
    <row r="25" spans="1:21" ht="13.95" customHeight="1">
      <c r="A25" s="57" t="str">
        <f ca="1">HYPERLINK("https://japancatalog.dell.com/displays/result/"&amp;INDIRECT("G"&amp;ROW()),"見積へGo")</f>
        <v>見積へGo</v>
      </c>
      <c r="B25" s="62" t="s">
        <v>480</v>
      </c>
      <c r="C25" s="59" t="s">
        <v>481</v>
      </c>
      <c r="D25">
        <v>0</v>
      </c>
      <c r="E25" t="s">
        <v>108</v>
      </c>
      <c r="F25" s="59" t="s">
        <v>482</v>
      </c>
      <c r="G25" s="62" t="s">
        <v>506</v>
      </c>
      <c r="H25" s="62" t="s">
        <v>554</v>
      </c>
      <c r="I25" s="62" t="s">
        <v>582</v>
      </c>
      <c r="J25" s="62">
        <v>27</v>
      </c>
      <c r="K25" s="62" t="s">
        <v>596</v>
      </c>
      <c r="L25" s="62" t="s">
        <v>601</v>
      </c>
      <c r="M25" s="62" t="s">
        <v>618</v>
      </c>
      <c r="N25" s="62" t="s">
        <v>644</v>
      </c>
      <c r="O25" s="62" t="s">
        <v>670</v>
      </c>
      <c r="P25" s="62" t="s">
        <v>689</v>
      </c>
      <c r="Q25" s="62" t="s">
        <v>710</v>
      </c>
      <c r="R25" s="62" t="s">
        <v>736</v>
      </c>
      <c r="S25" s="62" t="s">
        <v>780</v>
      </c>
      <c r="T25" s="62" t="s">
        <v>807</v>
      </c>
      <c r="U25" s="62" t="s">
        <v>211</v>
      </c>
    </row>
    <row r="26" spans="1:21" ht="13.95" customHeight="1">
      <c r="A26" s="57" t="str">
        <f ca="1">HYPERLINK("https://japancatalog.dell.com/displays/result/"&amp;INDIRECT("G"&amp;ROW()),"見積へGo")</f>
        <v>見積へGo</v>
      </c>
      <c r="B26" s="62" t="s">
        <v>480</v>
      </c>
      <c r="C26" s="59" t="s">
        <v>481</v>
      </c>
      <c r="D26">
        <v>0</v>
      </c>
      <c r="E26" t="s">
        <v>108</v>
      </c>
      <c r="F26" s="59" t="s">
        <v>482</v>
      </c>
      <c r="G26" s="62" t="s">
        <v>507</v>
      </c>
      <c r="H26" s="62" t="s">
        <v>555</v>
      </c>
      <c r="I26" s="62" t="s">
        <v>582</v>
      </c>
      <c r="J26" s="62">
        <v>27</v>
      </c>
      <c r="K26" s="62" t="s">
        <v>596</v>
      </c>
      <c r="L26" s="62" t="s">
        <v>598</v>
      </c>
      <c r="M26" s="62" t="s">
        <v>617</v>
      </c>
      <c r="N26" s="62" t="s">
        <v>645</v>
      </c>
      <c r="O26" s="62" t="s">
        <v>671</v>
      </c>
      <c r="P26" s="62" t="s">
        <v>690</v>
      </c>
      <c r="Q26" s="62" t="s">
        <v>711</v>
      </c>
      <c r="R26" s="62" t="s">
        <v>737</v>
      </c>
      <c r="S26" s="62" t="s">
        <v>781</v>
      </c>
      <c r="T26" s="62" t="s">
        <v>807</v>
      </c>
      <c r="U26" s="62" t="s">
        <v>823</v>
      </c>
    </row>
    <row r="27" spans="1:21" ht="13.95" customHeight="1">
      <c r="A27" s="57" t="str">
        <f ca="1">HYPERLINK("https://japancatalog.dell.com/displays/result/"&amp;INDIRECT("G"&amp;ROW()),"見積へGo")</f>
        <v>見積へGo</v>
      </c>
      <c r="B27" s="62" t="s">
        <v>480</v>
      </c>
      <c r="C27" s="59" t="s">
        <v>481</v>
      </c>
      <c r="D27">
        <v>0</v>
      </c>
      <c r="E27" t="s">
        <v>108</v>
      </c>
      <c r="F27" s="59" t="s">
        <v>482</v>
      </c>
      <c r="G27" s="62" t="s">
        <v>508</v>
      </c>
      <c r="H27" s="62" t="s">
        <v>556</v>
      </c>
      <c r="I27" s="62" t="s">
        <v>582</v>
      </c>
      <c r="J27" s="62">
        <v>27</v>
      </c>
      <c r="K27" s="62" t="s">
        <v>596</v>
      </c>
      <c r="L27" s="62" t="s">
        <v>598</v>
      </c>
      <c r="M27" s="62" t="s">
        <v>619</v>
      </c>
      <c r="N27" s="62" t="s">
        <v>640</v>
      </c>
      <c r="O27" s="62" t="s">
        <v>662</v>
      </c>
      <c r="P27" s="62" t="s">
        <v>687</v>
      </c>
      <c r="Q27" s="62" t="s">
        <v>709</v>
      </c>
      <c r="R27" s="62" t="s">
        <v>738</v>
      </c>
      <c r="S27" s="62" t="s">
        <v>782</v>
      </c>
      <c r="T27" s="62" t="s">
        <v>807</v>
      </c>
      <c r="U27" s="62" t="s">
        <v>819</v>
      </c>
    </row>
    <row r="28" spans="1:21" ht="13.95" customHeight="1">
      <c r="A28" s="57" t="str">
        <f ca="1">HYPERLINK("https://japancatalog.dell.com/displays/result/"&amp;INDIRECT("G"&amp;ROW()),"見積へGo")</f>
        <v>見積へGo</v>
      </c>
      <c r="B28" s="62" t="s">
        <v>480</v>
      </c>
      <c r="C28" s="59" t="s">
        <v>481</v>
      </c>
      <c r="D28">
        <v>0</v>
      </c>
      <c r="E28" t="s">
        <v>108</v>
      </c>
      <c r="F28" s="59" t="s">
        <v>482</v>
      </c>
      <c r="G28" s="62" t="s">
        <v>509</v>
      </c>
      <c r="H28" s="62" t="s">
        <v>557</v>
      </c>
      <c r="I28" s="62" t="s">
        <v>582</v>
      </c>
      <c r="J28" s="62">
        <v>27</v>
      </c>
      <c r="K28" s="62" t="s">
        <v>596</v>
      </c>
      <c r="L28" s="62" t="s">
        <v>598</v>
      </c>
      <c r="M28" s="62" t="s">
        <v>619</v>
      </c>
      <c r="N28" s="62" t="s">
        <v>640</v>
      </c>
      <c r="O28" s="62" t="s">
        <v>668</v>
      </c>
      <c r="P28" s="62" t="s">
        <v>692</v>
      </c>
      <c r="Q28" s="62" t="s">
        <v>709</v>
      </c>
      <c r="R28" s="62" t="s">
        <v>739</v>
      </c>
      <c r="S28" s="62" t="s">
        <v>783</v>
      </c>
      <c r="T28" s="62" t="s">
        <v>807</v>
      </c>
      <c r="U28" s="62" t="s">
        <v>822</v>
      </c>
    </row>
    <row r="29" spans="1:21" ht="13.95" customHeight="1">
      <c r="A29" s="57" t="str">
        <f ca="1">HYPERLINK("https://japancatalog.dell.com/displays/result/"&amp;INDIRECT("G"&amp;ROW()),"見積へGo")</f>
        <v>見積へGo</v>
      </c>
      <c r="B29" s="62" t="s">
        <v>480</v>
      </c>
      <c r="C29" s="59" t="s">
        <v>481</v>
      </c>
      <c r="D29">
        <v>0</v>
      </c>
      <c r="E29" t="s">
        <v>108</v>
      </c>
      <c r="F29" s="59" t="s">
        <v>482</v>
      </c>
      <c r="G29" s="62" t="s">
        <v>510</v>
      </c>
      <c r="H29" s="62" t="s">
        <v>558</v>
      </c>
      <c r="I29" s="62" t="s">
        <v>582</v>
      </c>
      <c r="J29" s="62">
        <v>31.5</v>
      </c>
      <c r="K29" s="62" t="s">
        <v>596</v>
      </c>
      <c r="L29" s="62" t="s">
        <v>601</v>
      </c>
      <c r="M29" s="62" t="s">
        <v>620</v>
      </c>
      <c r="N29" s="62" t="s">
        <v>641</v>
      </c>
      <c r="O29" s="62" t="s">
        <v>664</v>
      </c>
      <c r="P29" s="62" t="s">
        <v>689</v>
      </c>
      <c r="Q29" s="62" t="s">
        <v>710</v>
      </c>
      <c r="R29" s="62" t="s">
        <v>740</v>
      </c>
      <c r="S29" s="62" t="s">
        <v>784</v>
      </c>
      <c r="T29" s="62" t="s">
        <v>807</v>
      </c>
      <c r="U29" s="62" t="s">
        <v>211</v>
      </c>
    </row>
    <row r="30" spans="1:21" ht="13.95" customHeight="1">
      <c r="A30" s="57" t="str">
        <f ca="1">HYPERLINK("https://japancatalog.dell.com/displays/result/"&amp;INDIRECT("G"&amp;ROW()),"見積へGo")</f>
        <v>見積へGo</v>
      </c>
      <c r="B30" s="62" t="s">
        <v>480</v>
      </c>
      <c r="C30" s="59" t="s">
        <v>481</v>
      </c>
      <c r="D30">
        <v>0</v>
      </c>
      <c r="E30" t="s">
        <v>108</v>
      </c>
      <c r="F30" s="59" t="s">
        <v>482</v>
      </c>
      <c r="G30" s="62" t="s">
        <v>511</v>
      </c>
      <c r="H30" s="62" t="s">
        <v>559</v>
      </c>
      <c r="I30" s="62" t="s">
        <v>582</v>
      </c>
      <c r="J30" s="62">
        <v>31.5</v>
      </c>
      <c r="K30" s="62" t="s">
        <v>594</v>
      </c>
      <c r="L30" s="62" t="s">
        <v>601</v>
      </c>
      <c r="M30" s="62" t="s">
        <v>621</v>
      </c>
      <c r="N30" s="62" t="s">
        <v>646</v>
      </c>
      <c r="O30" s="62" t="s">
        <v>672</v>
      </c>
      <c r="P30" s="62" t="s">
        <v>693</v>
      </c>
      <c r="Q30" s="62" t="s">
        <v>710</v>
      </c>
      <c r="R30" s="62" t="s">
        <v>741</v>
      </c>
      <c r="S30" s="62" t="s">
        <v>785</v>
      </c>
      <c r="T30" s="62" t="s">
        <v>807</v>
      </c>
      <c r="U30" s="62" t="s">
        <v>211</v>
      </c>
    </row>
    <row r="31" spans="1:21" ht="13.95" customHeight="1">
      <c r="A31" s="57" t="str">
        <f ca="1">HYPERLINK("https://japancatalog.dell.com/displays/result/"&amp;INDIRECT("G"&amp;ROW()),"見積へGo")</f>
        <v>見積へGo</v>
      </c>
      <c r="B31" s="62" t="s">
        <v>480</v>
      </c>
      <c r="C31" s="59" t="s">
        <v>481</v>
      </c>
      <c r="D31">
        <v>0</v>
      </c>
      <c r="E31" t="s">
        <v>108</v>
      </c>
      <c r="F31" s="59" t="s">
        <v>482</v>
      </c>
      <c r="G31" s="62" t="s">
        <v>512</v>
      </c>
      <c r="H31" s="62" t="s">
        <v>560</v>
      </c>
      <c r="I31" s="62" t="s">
        <v>582</v>
      </c>
      <c r="J31" s="62">
        <v>34</v>
      </c>
      <c r="K31" s="62" t="s">
        <v>594</v>
      </c>
      <c r="L31" s="62" t="s">
        <v>601</v>
      </c>
      <c r="M31" s="62" t="s">
        <v>622</v>
      </c>
      <c r="N31" s="62" t="s">
        <v>647</v>
      </c>
      <c r="O31" s="62" t="s">
        <v>666</v>
      </c>
      <c r="P31" s="62" t="s">
        <v>694</v>
      </c>
      <c r="Q31" s="62" t="s">
        <v>710</v>
      </c>
      <c r="R31" s="62" t="s">
        <v>742</v>
      </c>
      <c r="S31" s="62" t="s">
        <v>786</v>
      </c>
      <c r="T31" s="62" t="s">
        <v>807</v>
      </c>
      <c r="U31" s="62" t="s">
        <v>211</v>
      </c>
    </row>
    <row r="32" spans="1:21" ht="13.95" customHeight="1">
      <c r="A32" s="57" t="str">
        <f ca="1">HYPERLINK("https://japancatalog.dell.com/displays/result/"&amp;INDIRECT("G"&amp;ROW()),"見積へGo")</f>
        <v>見積へGo</v>
      </c>
      <c r="B32" s="62" t="s">
        <v>480</v>
      </c>
      <c r="C32" s="59" t="s">
        <v>481</v>
      </c>
      <c r="D32">
        <v>0</v>
      </c>
      <c r="E32" t="s">
        <v>108</v>
      </c>
      <c r="F32" s="59" t="s">
        <v>482</v>
      </c>
      <c r="G32" s="62" t="s">
        <v>513</v>
      </c>
      <c r="H32" s="62" t="s">
        <v>561</v>
      </c>
      <c r="I32" s="62" t="s">
        <v>582</v>
      </c>
      <c r="J32" s="62">
        <v>34</v>
      </c>
      <c r="K32" s="62" t="s">
        <v>596</v>
      </c>
      <c r="L32" s="62" t="s">
        <v>602</v>
      </c>
      <c r="M32" s="62" t="s">
        <v>622</v>
      </c>
      <c r="N32" s="62" t="s">
        <v>648</v>
      </c>
      <c r="O32" s="62" t="s">
        <v>671</v>
      </c>
      <c r="P32" s="62" t="s">
        <v>690</v>
      </c>
      <c r="Q32" s="62" t="s">
        <v>711</v>
      </c>
      <c r="R32" s="62" t="s">
        <v>743</v>
      </c>
      <c r="S32" s="62" t="s">
        <v>787</v>
      </c>
      <c r="T32" s="62" t="s">
        <v>807</v>
      </c>
      <c r="U32" s="62" t="s">
        <v>823</v>
      </c>
    </row>
    <row r="33" spans="1:21" ht="13.95" customHeight="1">
      <c r="A33" s="57" t="str">
        <f ca="1">HYPERLINK("https://japancatalog.dell.com/displays/result/"&amp;INDIRECT("G"&amp;ROW()),"見積へGo")</f>
        <v>見積へGo</v>
      </c>
      <c r="B33" s="62" t="s">
        <v>480</v>
      </c>
      <c r="C33" s="59" t="s">
        <v>481</v>
      </c>
      <c r="D33">
        <v>0</v>
      </c>
      <c r="E33" t="s">
        <v>108</v>
      </c>
      <c r="F33" s="59" t="s">
        <v>482</v>
      </c>
      <c r="G33" s="62" t="s">
        <v>514</v>
      </c>
      <c r="H33" s="62" t="s">
        <v>562</v>
      </c>
      <c r="I33" s="62" t="s">
        <v>583</v>
      </c>
      <c r="J33" s="62" t="s">
        <v>588</v>
      </c>
      <c r="K33" s="62" t="s">
        <v>595</v>
      </c>
      <c r="L33" s="62" t="s">
        <v>598</v>
      </c>
      <c r="M33" s="62" t="s">
        <v>615</v>
      </c>
      <c r="N33" s="62" t="s">
        <v>642</v>
      </c>
      <c r="O33" s="62" t="s">
        <v>673</v>
      </c>
      <c r="P33" s="62" t="s">
        <v>690</v>
      </c>
      <c r="Q33" s="62" t="s">
        <v>708</v>
      </c>
      <c r="R33" s="62" t="s">
        <v>744</v>
      </c>
      <c r="S33" s="62" t="s">
        <v>788</v>
      </c>
      <c r="T33" s="62" t="s">
        <v>807</v>
      </c>
      <c r="U33" s="62" t="s">
        <v>824</v>
      </c>
    </row>
    <row r="34" spans="1:21" ht="13.95" customHeight="1">
      <c r="A34" s="57" t="str">
        <f ca="1">HYPERLINK("https://japancatalog.dell.com/displays/result/"&amp;INDIRECT("G"&amp;ROW()),"見積へGo")</f>
        <v>見積へGo</v>
      </c>
      <c r="B34" s="62" t="s">
        <v>480</v>
      </c>
      <c r="C34" s="59" t="s">
        <v>481</v>
      </c>
      <c r="D34">
        <v>0</v>
      </c>
      <c r="E34" t="s">
        <v>108</v>
      </c>
      <c r="F34" s="59" t="s">
        <v>482</v>
      </c>
      <c r="G34" s="62" t="s">
        <v>515</v>
      </c>
      <c r="H34" s="62" t="s">
        <v>563</v>
      </c>
      <c r="I34" s="62" t="s">
        <v>583</v>
      </c>
      <c r="J34" s="62" t="s">
        <v>588</v>
      </c>
      <c r="K34" s="62" t="s">
        <v>595</v>
      </c>
      <c r="L34" s="62" t="s">
        <v>598</v>
      </c>
      <c r="M34" s="62" t="s">
        <v>623</v>
      </c>
      <c r="N34" s="62" t="s">
        <v>642</v>
      </c>
      <c r="O34" s="62" t="s">
        <v>674</v>
      </c>
      <c r="P34" s="62" t="s">
        <v>695</v>
      </c>
      <c r="Q34" s="62" t="s">
        <v>708</v>
      </c>
      <c r="R34" s="62" t="s">
        <v>744</v>
      </c>
      <c r="S34" s="62" t="s">
        <v>788</v>
      </c>
      <c r="T34" s="62" t="s">
        <v>807</v>
      </c>
      <c r="U34" s="62" t="s">
        <v>825</v>
      </c>
    </row>
    <row r="35" spans="1:21" ht="13.95" customHeight="1">
      <c r="A35" s="57" t="str">
        <f ca="1">HYPERLINK("https://japancatalog.dell.com/displays/result/"&amp;INDIRECT("G"&amp;ROW()),"見積へGo")</f>
        <v>見積へGo</v>
      </c>
      <c r="B35" s="62" t="s">
        <v>480</v>
      </c>
      <c r="C35" s="59" t="s">
        <v>481</v>
      </c>
      <c r="D35">
        <v>0</v>
      </c>
      <c r="E35" t="s">
        <v>108</v>
      </c>
      <c r="F35" s="59" t="s">
        <v>482</v>
      </c>
      <c r="G35" s="62" t="s">
        <v>516</v>
      </c>
      <c r="H35" s="62" t="s">
        <v>564</v>
      </c>
      <c r="I35" s="62" t="s">
        <v>583</v>
      </c>
      <c r="J35" s="62" t="s">
        <v>589</v>
      </c>
      <c r="K35" s="62" t="s">
        <v>595</v>
      </c>
      <c r="L35" s="62" t="s">
        <v>603</v>
      </c>
      <c r="M35" s="62" t="s">
        <v>624</v>
      </c>
      <c r="N35" s="62" t="s">
        <v>645</v>
      </c>
      <c r="O35" s="62" t="s">
        <v>673</v>
      </c>
      <c r="P35" s="62" t="s">
        <v>690</v>
      </c>
      <c r="Q35" s="62" t="s">
        <v>708</v>
      </c>
      <c r="R35" s="62" t="s">
        <v>745</v>
      </c>
      <c r="S35" s="62" t="s">
        <v>789</v>
      </c>
      <c r="T35" s="62" t="s">
        <v>807</v>
      </c>
      <c r="U35" s="62" t="s">
        <v>826</v>
      </c>
    </row>
    <row r="36" spans="1:21" ht="13.95" customHeight="1">
      <c r="A36" s="57" t="str">
        <f ca="1">HYPERLINK("https://japancatalog.dell.com/displays/result/"&amp;INDIRECT("G"&amp;ROW()),"見積へGo")</f>
        <v>見積へGo</v>
      </c>
      <c r="B36" s="62" t="s">
        <v>480</v>
      </c>
      <c r="C36" s="59" t="s">
        <v>481</v>
      </c>
      <c r="D36">
        <v>0</v>
      </c>
      <c r="E36" t="s">
        <v>108</v>
      </c>
      <c r="F36" s="59" t="s">
        <v>482</v>
      </c>
      <c r="G36" s="62" t="s">
        <v>517</v>
      </c>
      <c r="H36" s="62" t="s">
        <v>565</v>
      </c>
      <c r="I36" s="62" t="s">
        <v>583</v>
      </c>
      <c r="J36" s="62" t="s">
        <v>589</v>
      </c>
      <c r="K36" s="62" t="s">
        <v>595</v>
      </c>
      <c r="L36" s="62" t="s">
        <v>603</v>
      </c>
      <c r="M36" s="62" t="s">
        <v>624</v>
      </c>
      <c r="N36" s="62" t="s">
        <v>645</v>
      </c>
      <c r="O36" s="62" t="s">
        <v>675</v>
      </c>
      <c r="P36" s="62" t="s">
        <v>690</v>
      </c>
      <c r="Q36" s="62" t="s">
        <v>708</v>
      </c>
      <c r="R36" s="62" t="s">
        <v>745</v>
      </c>
      <c r="S36" s="62" t="s">
        <v>790</v>
      </c>
      <c r="T36" s="62" t="s">
        <v>807</v>
      </c>
      <c r="U36" s="62" t="s">
        <v>827</v>
      </c>
    </row>
    <row r="37" spans="1:21" ht="13.95" customHeight="1">
      <c r="A37" s="57" t="str">
        <f ca="1">HYPERLINK("https://japancatalog.dell.com/displays/result/"&amp;INDIRECT("G"&amp;ROW()),"見積へGo")</f>
        <v>見積へGo</v>
      </c>
      <c r="B37" s="62" t="s">
        <v>480</v>
      </c>
      <c r="C37" s="59" t="s">
        <v>481</v>
      </c>
      <c r="D37">
        <v>0</v>
      </c>
      <c r="E37" t="s">
        <v>108</v>
      </c>
      <c r="F37" s="59" t="s">
        <v>482</v>
      </c>
      <c r="G37" s="62" t="s">
        <v>518</v>
      </c>
      <c r="H37" s="62" t="s">
        <v>566</v>
      </c>
      <c r="I37" s="62" t="s">
        <v>583</v>
      </c>
      <c r="J37" s="62">
        <v>27</v>
      </c>
      <c r="K37" s="62" t="s">
        <v>596</v>
      </c>
      <c r="L37" s="62" t="s">
        <v>601</v>
      </c>
      <c r="M37" s="62" t="s">
        <v>625</v>
      </c>
      <c r="N37" s="62" t="s">
        <v>644</v>
      </c>
      <c r="O37" s="62" t="s">
        <v>666</v>
      </c>
      <c r="P37" s="62" t="s">
        <v>684</v>
      </c>
      <c r="Q37" s="62" t="s">
        <v>710</v>
      </c>
      <c r="R37" s="62" t="s">
        <v>746</v>
      </c>
      <c r="S37" s="62" t="s">
        <v>791</v>
      </c>
      <c r="T37" s="62" t="s">
        <v>807</v>
      </c>
      <c r="U37" s="62" t="s">
        <v>211</v>
      </c>
    </row>
    <row r="38" spans="1:21" ht="13.95" customHeight="1">
      <c r="A38" s="57" t="str">
        <f ca="1">HYPERLINK("https://japancatalog.dell.com/displays/result/"&amp;INDIRECT("G"&amp;ROW()),"見積へGo")</f>
        <v>見積へGo</v>
      </c>
      <c r="B38" s="62" t="s">
        <v>480</v>
      </c>
      <c r="C38" s="59" t="s">
        <v>481</v>
      </c>
      <c r="D38">
        <v>0</v>
      </c>
      <c r="E38" t="s">
        <v>108</v>
      </c>
      <c r="F38" s="59" t="s">
        <v>482</v>
      </c>
      <c r="G38" s="62" t="s">
        <v>519</v>
      </c>
      <c r="H38" s="62" t="s">
        <v>567</v>
      </c>
      <c r="I38" s="62" t="s">
        <v>583</v>
      </c>
      <c r="J38" s="62">
        <v>31.5</v>
      </c>
      <c r="K38" s="62" t="s">
        <v>596</v>
      </c>
      <c r="L38" s="62" t="s">
        <v>601</v>
      </c>
      <c r="M38" s="62" t="s">
        <v>626</v>
      </c>
      <c r="N38" s="62" t="s">
        <v>644</v>
      </c>
      <c r="O38" s="62" t="s">
        <v>666</v>
      </c>
      <c r="P38" s="62" t="s">
        <v>684</v>
      </c>
      <c r="Q38" s="62" t="s">
        <v>710</v>
      </c>
      <c r="R38" s="62" t="s">
        <v>747</v>
      </c>
      <c r="S38" s="62" t="s">
        <v>792</v>
      </c>
      <c r="T38" s="62" t="s">
        <v>807</v>
      </c>
      <c r="U38" s="62" t="s">
        <v>211</v>
      </c>
    </row>
    <row r="39" spans="1:21" ht="13.95" customHeight="1">
      <c r="A39" s="57" t="str">
        <f ca="1">HYPERLINK("https://japancatalog.dell.com/displays/result/"&amp;INDIRECT("G"&amp;ROW()),"見積へGo")</f>
        <v>見積へGo</v>
      </c>
      <c r="B39" s="62" t="s">
        <v>480</v>
      </c>
      <c r="C39" s="59" t="s">
        <v>481</v>
      </c>
      <c r="D39">
        <v>0</v>
      </c>
      <c r="E39" t="s">
        <v>108</v>
      </c>
      <c r="F39" s="59" t="s">
        <v>483</v>
      </c>
      <c r="G39" s="62" t="s">
        <v>520</v>
      </c>
      <c r="H39" s="62" t="s">
        <v>568</v>
      </c>
      <c r="I39" s="62" t="s">
        <v>583</v>
      </c>
      <c r="J39" s="62">
        <v>31.5</v>
      </c>
      <c r="K39" s="62" t="s">
        <v>596</v>
      </c>
      <c r="L39" s="62" t="s">
        <v>604</v>
      </c>
      <c r="M39" s="62" t="s">
        <v>626</v>
      </c>
      <c r="N39" s="62" t="s">
        <v>649</v>
      </c>
      <c r="O39" s="62" t="s">
        <v>665</v>
      </c>
      <c r="P39" s="62" t="s">
        <v>696</v>
      </c>
      <c r="Q39" s="62" t="s">
        <v>711</v>
      </c>
      <c r="R39" s="62" t="s">
        <v>748</v>
      </c>
      <c r="S39" s="62" t="s">
        <v>793</v>
      </c>
      <c r="T39" s="62" t="s">
        <v>807</v>
      </c>
      <c r="U39" s="62" t="s">
        <v>828</v>
      </c>
    </row>
    <row r="40" spans="1:21" ht="13.95" customHeight="1">
      <c r="A40" s="57" t="str">
        <f ca="1">HYPERLINK("https://japancatalog.dell.com/displays/result/"&amp;INDIRECT("G"&amp;ROW()),"見積へGo")</f>
        <v>見積へGo</v>
      </c>
      <c r="B40" s="62" t="s">
        <v>480</v>
      </c>
      <c r="C40" s="59" t="s">
        <v>481</v>
      </c>
      <c r="D40">
        <v>0</v>
      </c>
      <c r="E40" t="s">
        <v>108</v>
      </c>
      <c r="F40" s="59" t="s">
        <v>482</v>
      </c>
      <c r="G40" s="62" t="s">
        <v>521</v>
      </c>
      <c r="H40" s="62" t="s">
        <v>569</v>
      </c>
      <c r="I40" s="62" t="s">
        <v>583</v>
      </c>
      <c r="J40" s="62">
        <v>37.5</v>
      </c>
      <c r="K40" s="62" t="s">
        <v>596</v>
      </c>
      <c r="L40" s="62" t="s">
        <v>604</v>
      </c>
      <c r="M40" s="62" t="s">
        <v>627</v>
      </c>
      <c r="N40" s="62" t="s">
        <v>650</v>
      </c>
      <c r="O40" s="62" t="s">
        <v>676</v>
      </c>
      <c r="P40" s="62" t="s">
        <v>697</v>
      </c>
      <c r="Q40" s="62" t="s">
        <v>711</v>
      </c>
      <c r="R40" s="62" t="s">
        <v>749</v>
      </c>
      <c r="S40" s="62" t="s">
        <v>794</v>
      </c>
      <c r="T40" s="62" t="s">
        <v>807</v>
      </c>
      <c r="U40" s="62" t="s">
        <v>829</v>
      </c>
    </row>
    <row r="41" spans="1:21" ht="13.95" customHeight="1">
      <c r="A41" s="57" t="str">
        <f ca="1">HYPERLINK("https://japancatalog.dell.com/displays/result/"&amp;INDIRECT("G"&amp;ROW()),"見積へGo")</f>
        <v>見積へGo</v>
      </c>
      <c r="B41" s="62" t="s">
        <v>480</v>
      </c>
      <c r="C41" s="59" t="s">
        <v>481</v>
      </c>
      <c r="D41">
        <v>0</v>
      </c>
      <c r="E41" t="s">
        <v>108</v>
      </c>
      <c r="F41" s="59" t="s">
        <v>482</v>
      </c>
      <c r="G41" s="62" t="s">
        <v>522</v>
      </c>
      <c r="H41" s="62" t="s">
        <v>570</v>
      </c>
      <c r="I41" s="62" t="s">
        <v>583</v>
      </c>
      <c r="J41" s="62">
        <v>42.5</v>
      </c>
      <c r="K41" s="62" t="s">
        <v>596</v>
      </c>
      <c r="L41" s="62" t="s">
        <v>604</v>
      </c>
      <c r="M41" s="62" t="s">
        <v>628</v>
      </c>
      <c r="N41" s="62" t="s">
        <v>649</v>
      </c>
      <c r="O41" s="62" t="s">
        <v>677</v>
      </c>
      <c r="P41" s="62" t="s">
        <v>690</v>
      </c>
      <c r="Q41" s="62" t="s">
        <v>711</v>
      </c>
      <c r="R41" s="62" t="s">
        <v>750</v>
      </c>
      <c r="S41" s="62" t="s">
        <v>795</v>
      </c>
      <c r="T41" s="62" t="s">
        <v>807</v>
      </c>
      <c r="U41" s="62" t="s">
        <v>830</v>
      </c>
    </row>
    <row r="42" spans="1:21" ht="13.95" customHeight="1">
      <c r="A42" s="57" t="str">
        <f ca="1">HYPERLINK("https://japancatalog.dell.com/displays/result/"&amp;INDIRECT("G"&amp;ROW()),"見積へGo")</f>
        <v>見積へGo</v>
      </c>
      <c r="B42" s="62" t="s">
        <v>480</v>
      </c>
      <c r="C42" s="59" t="s">
        <v>481</v>
      </c>
      <c r="D42">
        <v>0</v>
      </c>
      <c r="E42" t="s">
        <v>108</v>
      </c>
      <c r="F42" s="59" t="s">
        <v>482</v>
      </c>
      <c r="G42" s="62" t="s">
        <v>523</v>
      </c>
      <c r="H42" s="62" t="s">
        <v>571</v>
      </c>
      <c r="I42" s="62" t="s">
        <v>583</v>
      </c>
      <c r="J42" s="62">
        <v>49</v>
      </c>
      <c r="K42" s="62" t="s">
        <v>596</v>
      </c>
      <c r="L42" s="62" t="s">
        <v>604</v>
      </c>
      <c r="M42" s="62" t="s">
        <v>629</v>
      </c>
      <c r="N42" s="62" t="s">
        <v>651</v>
      </c>
      <c r="O42" s="62" t="s">
        <v>676</v>
      </c>
      <c r="P42" s="62" t="s">
        <v>697</v>
      </c>
      <c r="Q42" s="62" t="s">
        <v>711</v>
      </c>
      <c r="R42" s="62" t="s">
        <v>751</v>
      </c>
      <c r="S42" s="62" t="s">
        <v>796</v>
      </c>
      <c r="T42" s="62" t="s">
        <v>807</v>
      </c>
      <c r="U42" s="62" t="s">
        <v>831</v>
      </c>
    </row>
    <row r="43" spans="1:21" ht="13.95" customHeight="1">
      <c r="A43" s="57" t="str">
        <f ca="1">HYPERLINK("https://japancatalog.dell.com/displays/result/"&amp;INDIRECT("G"&amp;ROW()),"見積へGo")</f>
        <v>見積へGo</v>
      </c>
      <c r="B43" s="62" t="s">
        <v>480</v>
      </c>
      <c r="C43" s="59" t="s">
        <v>481</v>
      </c>
      <c r="D43">
        <v>0</v>
      </c>
      <c r="E43" t="s">
        <v>108</v>
      </c>
      <c r="F43" s="59" t="s">
        <v>482</v>
      </c>
      <c r="G43" s="62" t="s">
        <v>524</v>
      </c>
      <c r="H43" s="62" t="s">
        <v>572</v>
      </c>
      <c r="I43" s="62" t="s">
        <v>583</v>
      </c>
      <c r="J43" s="62">
        <v>27</v>
      </c>
      <c r="K43" s="62" t="s">
        <v>596</v>
      </c>
      <c r="L43" s="62" t="s">
        <v>604</v>
      </c>
      <c r="M43" s="62" t="s">
        <v>618</v>
      </c>
      <c r="N43" s="62" t="s">
        <v>649</v>
      </c>
      <c r="O43" s="62" t="s">
        <v>678</v>
      </c>
      <c r="P43" s="62" t="s">
        <v>698</v>
      </c>
      <c r="Q43" s="62" t="s">
        <v>712</v>
      </c>
      <c r="R43" s="62" t="s">
        <v>752</v>
      </c>
      <c r="S43" s="62" t="s">
        <v>797</v>
      </c>
      <c r="T43" s="62" t="s">
        <v>807</v>
      </c>
      <c r="U43" s="62" t="s">
        <v>832</v>
      </c>
    </row>
    <row r="44" spans="1:21" ht="13.95" customHeight="1">
      <c r="A44" s="57" t="str">
        <f ca="1">HYPERLINK("https://japancatalog.dell.com/displays/result/"&amp;INDIRECT("G"&amp;ROW()),"見積へGo")</f>
        <v>見積へGo</v>
      </c>
      <c r="B44" s="62" t="s">
        <v>480</v>
      </c>
      <c r="C44" s="59" t="s">
        <v>481</v>
      </c>
      <c r="D44">
        <v>0</v>
      </c>
      <c r="E44" t="s">
        <v>108</v>
      </c>
      <c r="F44" s="59" t="s">
        <v>483</v>
      </c>
      <c r="G44" s="62" t="s">
        <v>525</v>
      </c>
      <c r="H44" s="62" t="s">
        <v>573</v>
      </c>
      <c r="I44" s="62" t="s">
        <v>583</v>
      </c>
      <c r="J44" s="62">
        <v>31.5</v>
      </c>
      <c r="K44" s="62" t="s">
        <v>596</v>
      </c>
      <c r="L44" s="62" t="s">
        <v>604</v>
      </c>
      <c r="M44" s="62" t="s">
        <v>630</v>
      </c>
      <c r="N44" s="62" t="s">
        <v>649</v>
      </c>
      <c r="O44" s="62" t="s">
        <v>678</v>
      </c>
      <c r="P44" s="62" t="s">
        <v>699</v>
      </c>
      <c r="Q44" s="62" t="s">
        <v>211</v>
      </c>
      <c r="R44" s="62" t="s">
        <v>753</v>
      </c>
      <c r="S44" s="62" t="s">
        <v>798</v>
      </c>
      <c r="T44" s="62" t="s">
        <v>807</v>
      </c>
      <c r="U44" s="62" t="s">
        <v>833</v>
      </c>
    </row>
    <row r="45" spans="1:21" ht="13.95" customHeight="1">
      <c r="A45" s="57" t="str">
        <f ca="1">HYPERLINK("https://japancatalog.dell.com/displays/result/"&amp;INDIRECT("G"&amp;ROW()),"見積へGo")</f>
        <v>見積へGo</v>
      </c>
      <c r="B45" s="62" t="s">
        <v>480</v>
      </c>
      <c r="C45" s="59" t="s">
        <v>481</v>
      </c>
      <c r="D45">
        <v>0</v>
      </c>
      <c r="E45" t="s">
        <v>108</v>
      </c>
      <c r="F45" s="59" t="s">
        <v>482</v>
      </c>
      <c r="G45" s="62" t="s">
        <v>526</v>
      </c>
      <c r="H45" s="62" t="s">
        <v>574</v>
      </c>
      <c r="I45" s="62" t="s">
        <v>581</v>
      </c>
      <c r="J45" s="62" t="s">
        <v>587</v>
      </c>
      <c r="K45" s="62" t="s">
        <v>593</v>
      </c>
      <c r="L45" s="62" t="s">
        <v>599</v>
      </c>
      <c r="M45" s="62" t="s">
        <v>608</v>
      </c>
      <c r="N45" s="62" t="s">
        <v>638</v>
      </c>
      <c r="O45" s="62" t="s">
        <v>679</v>
      </c>
      <c r="P45" s="62" t="s">
        <v>683</v>
      </c>
      <c r="Q45" s="62" t="s">
        <v>706</v>
      </c>
      <c r="R45" s="62" t="s">
        <v>722</v>
      </c>
      <c r="S45" s="62" t="s">
        <v>764</v>
      </c>
      <c r="T45" s="62" t="s">
        <v>808</v>
      </c>
      <c r="U45" s="62" t="s">
        <v>813</v>
      </c>
    </row>
    <row r="46" spans="1:21" ht="13.95" customHeight="1">
      <c r="A46" s="57" t="str">
        <f ca="1">HYPERLINK("https://japancatalog.dell.com/displays/result/"&amp;INDIRECT("G"&amp;ROW()),"見積へGo")</f>
        <v>見積へGo</v>
      </c>
      <c r="B46" s="62" t="s">
        <v>480</v>
      </c>
      <c r="C46" s="59" t="s">
        <v>481</v>
      </c>
      <c r="D46">
        <v>0</v>
      </c>
      <c r="E46" t="s">
        <v>108</v>
      </c>
      <c r="F46" s="59" t="s">
        <v>482</v>
      </c>
      <c r="G46" s="62" t="s">
        <v>527</v>
      </c>
      <c r="H46" s="62" t="s">
        <v>575</v>
      </c>
      <c r="I46" s="62" t="s">
        <v>584</v>
      </c>
      <c r="J46" s="62">
        <v>34.14</v>
      </c>
      <c r="K46" s="62" t="s">
        <v>596</v>
      </c>
      <c r="L46" s="62" t="s">
        <v>604</v>
      </c>
      <c r="M46" s="62" t="s">
        <v>631</v>
      </c>
      <c r="N46" s="61" t="s">
        <v>648</v>
      </c>
      <c r="O46" s="62" t="s">
        <v>680</v>
      </c>
      <c r="P46" s="62" t="s">
        <v>700</v>
      </c>
      <c r="Q46" s="62" t="s">
        <v>713</v>
      </c>
      <c r="R46" s="62" t="s">
        <v>754</v>
      </c>
      <c r="S46" s="62" t="s">
        <v>799</v>
      </c>
      <c r="T46" s="62" t="s">
        <v>807</v>
      </c>
      <c r="U46" s="62" t="s">
        <v>830</v>
      </c>
    </row>
    <row r="47" spans="1:21" ht="13.95" customHeight="1">
      <c r="A47" s="57" t="str">
        <f ca="1">HYPERLINK("https://japancatalog.dell.com/displays/result/"&amp;INDIRECT("G"&amp;ROW()),"見積へGo")</f>
        <v>見積へGo</v>
      </c>
      <c r="B47" s="62" t="s">
        <v>480</v>
      </c>
      <c r="C47" s="59" t="s">
        <v>481</v>
      </c>
      <c r="D47">
        <v>0</v>
      </c>
      <c r="E47" t="s">
        <v>108</v>
      </c>
      <c r="F47" s="59" t="s">
        <v>482</v>
      </c>
      <c r="G47" s="62" t="s">
        <v>528</v>
      </c>
      <c r="H47" s="62" t="s">
        <v>576</v>
      </c>
      <c r="I47" s="62" t="s">
        <v>584</v>
      </c>
      <c r="J47" s="62">
        <v>39.700000000000003</v>
      </c>
      <c r="K47" s="62" t="s">
        <v>596</v>
      </c>
      <c r="L47" s="62" t="s">
        <v>604</v>
      </c>
      <c r="M47" s="62" t="s">
        <v>632</v>
      </c>
      <c r="N47" s="61" t="s">
        <v>652</v>
      </c>
      <c r="O47" s="62" t="s">
        <v>680</v>
      </c>
      <c r="P47" s="62" t="s">
        <v>701</v>
      </c>
      <c r="Q47" s="62" t="s">
        <v>714</v>
      </c>
      <c r="R47" s="62" t="s">
        <v>755</v>
      </c>
      <c r="S47" s="62" t="s">
        <v>800</v>
      </c>
      <c r="T47" s="62" t="s">
        <v>807</v>
      </c>
      <c r="U47" s="62" t="s">
        <v>833</v>
      </c>
    </row>
    <row r="48" spans="1:21" ht="13.95" customHeight="1">
      <c r="A48" s="57" t="str">
        <f ca="1">HYPERLINK("https://japancatalog.dell.com/displays/result/"&amp;INDIRECT("G"&amp;ROW()),"見積へGo")</f>
        <v>見積へGo</v>
      </c>
      <c r="B48" s="59" t="s">
        <v>104</v>
      </c>
      <c r="C48" s="63" t="s">
        <v>105</v>
      </c>
      <c r="D48">
        <v>0</v>
      </c>
      <c r="E48" t="s">
        <v>108</v>
      </c>
      <c r="F48" s="59" t="s">
        <v>107</v>
      </c>
      <c r="G48" s="59" t="s">
        <v>529</v>
      </c>
      <c r="H48" s="59" t="s">
        <v>577</v>
      </c>
      <c r="I48" s="59" t="s">
        <v>585</v>
      </c>
      <c r="J48" s="59">
        <v>21.5</v>
      </c>
      <c r="K48" s="59" t="s">
        <v>597</v>
      </c>
      <c r="L48" s="59" t="s">
        <v>598</v>
      </c>
      <c r="M48" s="59" t="s">
        <v>633</v>
      </c>
      <c r="N48" s="59" t="s">
        <v>642</v>
      </c>
      <c r="O48" s="59" t="s">
        <v>681</v>
      </c>
      <c r="P48" s="59" t="s">
        <v>211</v>
      </c>
      <c r="Q48" s="59" t="s">
        <v>715</v>
      </c>
      <c r="R48" s="59" t="s">
        <v>756</v>
      </c>
      <c r="S48" s="59" t="s">
        <v>801</v>
      </c>
      <c r="T48" s="59" t="s">
        <v>807</v>
      </c>
      <c r="U48" s="59" t="s">
        <v>834</v>
      </c>
    </row>
    <row r="49" spans="1:21" ht="13.95" customHeight="1">
      <c r="A49" s="57" t="str">
        <f ca="1">HYPERLINK("https://japancatalog.dell.com/displays/result/"&amp;INDIRECT("G"&amp;ROW()),"見積へGo")</f>
        <v>見積へGo</v>
      </c>
      <c r="B49" s="59" t="s">
        <v>104</v>
      </c>
      <c r="C49" s="63" t="s">
        <v>105</v>
      </c>
      <c r="D49">
        <v>0</v>
      </c>
      <c r="E49" t="s">
        <v>108</v>
      </c>
      <c r="F49" s="59" t="s">
        <v>107</v>
      </c>
      <c r="G49" s="59" t="s">
        <v>530</v>
      </c>
      <c r="H49" s="59" t="s">
        <v>578</v>
      </c>
      <c r="I49" s="59" t="s">
        <v>585</v>
      </c>
      <c r="J49" s="59">
        <v>21.5</v>
      </c>
      <c r="K49" s="59" t="s">
        <v>597</v>
      </c>
      <c r="L49" s="59" t="s">
        <v>598</v>
      </c>
      <c r="M49" s="59" t="s">
        <v>609</v>
      </c>
      <c r="N49" s="59" t="s">
        <v>642</v>
      </c>
      <c r="O49" s="59" t="s">
        <v>662</v>
      </c>
      <c r="P49" s="59" t="s">
        <v>211</v>
      </c>
      <c r="Q49" s="59" t="s">
        <v>716</v>
      </c>
      <c r="R49" s="59" t="s">
        <v>757</v>
      </c>
      <c r="S49" s="59" t="s">
        <v>802</v>
      </c>
      <c r="T49" s="59" t="s">
        <v>807</v>
      </c>
      <c r="U49" s="59" t="s">
        <v>835</v>
      </c>
    </row>
    <row r="50" spans="1:21" ht="13.95" customHeight="1">
      <c r="A50" s="57" t="str">
        <f ca="1">HYPERLINK("https://japancatalog.dell.com/displays/result/"&amp;INDIRECT("G"&amp;ROW()),"見積へGo")</f>
        <v>見積へGo</v>
      </c>
      <c r="B50" s="59" t="s">
        <v>104</v>
      </c>
      <c r="C50" s="63" t="s">
        <v>105</v>
      </c>
      <c r="D50">
        <v>0</v>
      </c>
      <c r="E50" t="s">
        <v>108</v>
      </c>
      <c r="F50" s="59" t="s">
        <v>107</v>
      </c>
      <c r="G50" s="59" t="s">
        <v>531</v>
      </c>
      <c r="H50" s="59" t="s">
        <v>579</v>
      </c>
      <c r="I50" s="59" t="s">
        <v>585</v>
      </c>
      <c r="J50" s="59" t="s">
        <v>588</v>
      </c>
      <c r="K50" s="59" t="s">
        <v>597</v>
      </c>
      <c r="L50" s="59" t="s">
        <v>598</v>
      </c>
      <c r="M50" s="59" t="s">
        <v>609</v>
      </c>
      <c r="N50" s="59" t="s">
        <v>642</v>
      </c>
      <c r="O50" s="59" t="s">
        <v>681</v>
      </c>
      <c r="P50" s="59" t="s">
        <v>211</v>
      </c>
      <c r="Q50" s="59" t="s">
        <v>715</v>
      </c>
      <c r="R50" s="59" t="s">
        <v>758</v>
      </c>
      <c r="S50" s="59" t="s">
        <v>803</v>
      </c>
      <c r="T50" s="59" t="s">
        <v>807</v>
      </c>
      <c r="U50" s="59" t="s">
        <v>836</v>
      </c>
    </row>
    <row r="51" spans="1:21" ht="13.95" customHeight="1">
      <c r="A51" s="57" t="str">
        <f ca="1">HYPERLINK("https://japancatalog.dell.com/displays/result/"&amp;INDIRECT("G"&amp;ROW()),"見積へGo")</f>
        <v>見積へGo</v>
      </c>
      <c r="B51" s="59" t="s">
        <v>104</v>
      </c>
      <c r="C51" s="63" t="s">
        <v>105</v>
      </c>
      <c r="D51">
        <v>0</v>
      </c>
      <c r="E51" t="s">
        <v>108</v>
      </c>
      <c r="F51" s="59" t="s">
        <v>107</v>
      </c>
      <c r="G51" s="59" t="s">
        <v>532</v>
      </c>
      <c r="H51" s="59" t="s">
        <v>580</v>
      </c>
      <c r="I51" s="59" t="s">
        <v>585</v>
      </c>
      <c r="J51" s="59" t="s">
        <v>588</v>
      </c>
      <c r="K51" s="59" t="s">
        <v>597</v>
      </c>
      <c r="L51" s="59" t="s">
        <v>598</v>
      </c>
      <c r="M51" s="59" t="s">
        <v>633</v>
      </c>
      <c r="N51" s="59" t="s">
        <v>642</v>
      </c>
      <c r="O51" s="59" t="s">
        <v>662</v>
      </c>
      <c r="P51" s="59" t="s">
        <v>211</v>
      </c>
      <c r="Q51" s="59" t="s">
        <v>716</v>
      </c>
      <c r="R51" s="59" t="s">
        <v>759</v>
      </c>
      <c r="S51" s="59" t="s">
        <v>804</v>
      </c>
      <c r="T51" s="59" t="s">
        <v>807</v>
      </c>
      <c r="U51" s="59" t="s">
        <v>837</v>
      </c>
    </row>
  </sheetData>
  <autoFilter ref="A3:W3" xr:uid="{00000000-0009-0000-0000-000004000000}"/>
  <phoneticPr fontId="1"/>
  <hyperlinks>
    <hyperlink ref="A2" location="目次!A1" display="目次に戻る" xr:uid="{00000000-0004-0000-0400-000001000000}"/>
  </hyperlinks>
  <pageMargins left="0.7" right="0.7" top="0.75" bottom="0.75" header="0.3" footer="0.3"/>
  <pageSetup paperSize="9" orientation="portrait" r:id="rId1"/>
  <headerFooter>
    <oddHeader>&amp;L&amp;"Calibri"&amp;10&amp;K737373Dell Customer Communication - Confidential&amp;1#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76"/>
  <sheetViews>
    <sheetView zoomScale="70" zoomScaleNormal="70" workbookViewId="0">
      <pane ySplit="3" topLeftCell="A4" activePane="bottomLeft" state="frozenSplit"/>
      <selection activeCell="A2" sqref="A2"/>
      <selection pane="bottomLeft"/>
    </sheetView>
  </sheetViews>
  <sheetFormatPr defaultColWidth="8.6328125" defaultRowHeight="13.5" customHeight="1"/>
  <cols>
    <col min="1" max="1" width="10.7265625" style="3" customWidth="1"/>
    <col min="2" max="2" width="8.6328125" style="3" customWidth="1"/>
    <col min="3" max="3" width="8.6328125" style="37" customWidth="1"/>
    <col min="4" max="4" width="12.54296875" style="3" customWidth="1"/>
    <col min="5" max="5" width="33.81640625" style="3" customWidth="1"/>
    <col min="6" max="6" width="17" style="3" customWidth="1"/>
    <col min="7" max="7" width="21.453125" style="3" hidden="1" customWidth="1"/>
    <col min="8" max="8" width="67.1796875" style="3" customWidth="1"/>
    <col min="9" max="9" width="25" style="3" customWidth="1"/>
    <col min="10" max="10" width="14.6328125" style="49" bestFit="1" customWidth="1"/>
    <col min="11" max="11" width="16.453125" style="49" bestFit="1" customWidth="1"/>
    <col min="12" max="12" width="255.6328125" style="3" bestFit="1" customWidth="1"/>
    <col min="13" max="13" width="8.6328125" style="3" customWidth="1"/>
    <col min="14" max="16384" width="8.6328125" style="3"/>
  </cols>
  <sheetData>
    <row r="1" spans="1:19" s="24" customFormat="1" ht="13.5" customHeight="1">
      <c r="B1" s="14" t="str">
        <f>"【海外出荷予定日とは】"&amp;_xlfn.LET(_xlpm.upd,目次!$J$1,MID(_xlpm.upd,SEARCH("年",_xlpm.upd)+1,LEN(_xlpm.upd))&amp;"朝の時点での海外工場出荷予定になっております。いずれの製品も出荷予定日は目安であり、遅れが生じることがございます。")</f>
        <v>【海外出荷予定日とは】12月16日朝の時点での海外工場出荷予定になっております。いずれの製品も出荷予定日は目安であり、遅れが生じることがございます。</v>
      </c>
      <c r="J1" s="47"/>
      <c r="K1" s="47"/>
    </row>
    <row r="2" spans="1:19" s="24" customFormat="1" ht="13.5" customHeight="1">
      <c r="A2" s="15" t="s">
        <v>57</v>
      </c>
      <c r="B2" s="16" t="s">
        <v>76</v>
      </c>
      <c r="C2" s="37"/>
      <c r="F2" s="10"/>
      <c r="G2" s="3"/>
      <c r="J2" s="47"/>
      <c r="K2" s="47"/>
      <c r="L2" s="36"/>
    </row>
    <row r="3" spans="1:19" ht="28.8" customHeight="1">
      <c r="A3" s="17" t="s">
        <v>77</v>
      </c>
      <c r="B3" s="18" t="s">
        <v>60</v>
      </c>
      <c r="C3" s="46" t="s">
        <v>61</v>
      </c>
      <c r="D3" s="18" t="s">
        <v>82</v>
      </c>
      <c r="E3" s="20" t="s">
        <v>63</v>
      </c>
      <c r="F3" s="22" t="s">
        <v>65</v>
      </c>
      <c r="G3" s="21" t="s">
        <v>83</v>
      </c>
      <c r="H3" s="21" t="s">
        <v>84</v>
      </c>
      <c r="I3" s="21" t="s">
        <v>94</v>
      </c>
      <c r="J3" s="48" t="s">
        <v>95</v>
      </c>
      <c r="K3" s="48" t="s">
        <v>96</v>
      </c>
      <c r="L3" s="21" t="s">
        <v>97</v>
      </c>
      <c r="M3" s="21" t="s">
        <v>98</v>
      </c>
      <c r="N3" s="21" t="s">
        <v>99</v>
      </c>
      <c r="O3" s="21" t="s">
        <v>100</v>
      </c>
      <c r="P3" s="21" t="s">
        <v>101</v>
      </c>
      <c r="Q3" s="21" t="s">
        <v>102</v>
      </c>
      <c r="R3" s="21" t="s">
        <v>74</v>
      </c>
      <c r="S3" s="3" t="s">
        <v>75</v>
      </c>
    </row>
    <row r="4" spans="1:19" ht="13.5" customHeight="1">
      <c r="A4" s="57" t="str">
        <f ca="1">HYPERLINK("https://japancatalog.dell.com/peripherals/result/"&amp;INDIRECT("F"&amp;ROW()),"見積へGo")</f>
        <v>見積へGo</v>
      </c>
      <c r="B4" t="s">
        <v>104</v>
      </c>
      <c r="C4" t="s">
        <v>105</v>
      </c>
      <c r="D4" t="s">
        <v>107</v>
      </c>
      <c r="E4" t="s">
        <v>108</v>
      </c>
      <c r="F4" s="3" t="s">
        <v>838</v>
      </c>
      <c r="G4" s="3" t="s">
        <v>911</v>
      </c>
      <c r="H4" s="3" t="s">
        <v>911</v>
      </c>
      <c r="I4" s="3" t="s">
        <v>983</v>
      </c>
      <c r="J4" s="3" t="s">
        <v>989</v>
      </c>
      <c r="K4" s="49">
        <v>5397184513989</v>
      </c>
      <c r="L4" s="3" t="s">
        <v>1059</v>
      </c>
      <c r="M4" s="3" t="s">
        <v>1131</v>
      </c>
      <c r="N4" s="3" t="s">
        <v>1186</v>
      </c>
      <c r="O4" s="3" t="s">
        <v>1228</v>
      </c>
      <c r="P4" s="3" t="s">
        <v>1264</v>
      </c>
      <c r="Q4" s="3" t="s">
        <v>1293</v>
      </c>
    </row>
    <row r="5" spans="1:19" ht="13.5" customHeight="1">
      <c r="A5" s="57" t="str">
        <f ca="1">HYPERLINK("https://japancatalog.dell.com/peripherals/result/"&amp;INDIRECT("F"&amp;ROW()),"見積へGo")</f>
        <v>見積へGo</v>
      </c>
      <c r="B5" t="s">
        <v>104</v>
      </c>
      <c r="C5" t="s">
        <v>105</v>
      </c>
      <c r="D5" t="s">
        <v>107</v>
      </c>
      <c r="E5" t="s">
        <v>108</v>
      </c>
      <c r="F5" s="3" t="s">
        <v>839</v>
      </c>
      <c r="G5" s="3" t="s">
        <v>912</v>
      </c>
      <c r="H5" s="3" t="s">
        <v>912</v>
      </c>
      <c r="I5" s="3" t="s">
        <v>984</v>
      </c>
      <c r="J5" s="3" t="s">
        <v>990</v>
      </c>
      <c r="K5" s="49">
        <v>5397184039038</v>
      </c>
      <c r="L5" s="3" t="s">
        <v>1060</v>
      </c>
      <c r="M5" s="3" t="s">
        <v>1132</v>
      </c>
      <c r="N5" s="3" t="s">
        <v>1187</v>
      </c>
      <c r="O5" s="3" t="s">
        <v>1229</v>
      </c>
      <c r="P5" s="3" t="s">
        <v>1265</v>
      </c>
      <c r="Q5" s="3" t="s">
        <v>1294</v>
      </c>
    </row>
    <row r="6" spans="1:19" ht="13.5" customHeight="1">
      <c r="A6" s="57" t="str">
        <f ca="1">HYPERLINK("https://japancatalog.dell.com/peripherals/result/"&amp;INDIRECT("F"&amp;ROW()),"見積へGo")</f>
        <v>見積へGo</v>
      </c>
      <c r="B6" t="s">
        <v>104</v>
      </c>
      <c r="C6" t="s">
        <v>105</v>
      </c>
      <c r="D6" t="s">
        <v>107</v>
      </c>
      <c r="E6" t="s">
        <v>108</v>
      </c>
      <c r="F6" s="3" t="s">
        <v>840</v>
      </c>
      <c r="G6" s="3" t="s">
        <v>913</v>
      </c>
      <c r="H6" s="3" t="s">
        <v>913</v>
      </c>
      <c r="I6" s="3" t="s">
        <v>984</v>
      </c>
      <c r="J6" s="3" t="s">
        <v>991</v>
      </c>
      <c r="K6" s="49">
        <v>5397184513637</v>
      </c>
      <c r="L6" s="3" t="s">
        <v>1061</v>
      </c>
      <c r="M6" s="3" t="s">
        <v>1133</v>
      </c>
      <c r="N6" s="3" t="s">
        <v>1188</v>
      </c>
      <c r="O6" s="3" t="s">
        <v>1208</v>
      </c>
      <c r="P6" s="3" t="s">
        <v>1218</v>
      </c>
      <c r="Q6" s="3" t="s">
        <v>1293</v>
      </c>
    </row>
    <row r="7" spans="1:19" ht="13.5" customHeight="1">
      <c r="A7" s="57" t="str">
        <f ca="1">HYPERLINK("https://japancatalog.dell.com/peripherals/result/"&amp;INDIRECT("F"&amp;ROW()),"見積へGo")</f>
        <v>見積へGo</v>
      </c>
      <c r="B7" t="s">
        <v>104</v>
      </c>
      <c r="C7" t="s">
        <v>105</v>
      </c>
      <c r="D7" t="s">
        <v>107</v>
      </c>
      <c r="E7" t="s">
        <v>108</v>
      </c>
      <c r="F7" s="3" t="s">
        <v>841</v>
      </c>
      <c r="G7" s="3" t="s">
        <v>914</v>
      </c>
      <c r="H7" s="3" t="s">
        <v>914</v>
      </c>
      <c r="I7" s="3" t="s">
        <v>983</v>
      </c>
      <c r="J7" s="3" t="s">
        <v>992</v>
      </c>
      <c r="K7" s="49">
        <v>5397063784479</v>
      </c>
      <c r="L7" s="3" t="s">
        <v>1062</v>
      </c>
      <c r="M7" s="3" t="s">
        <v>1134</v>
      </c>
      <c r="N7" s="3" t="s">
        <v>1189</v>
      </c>
      <c r="O7" s="3" t="s">
        <v>1225</v>
      </c>
      <c r="P7" s="3" t="s">
        <v>1262</v>
      </c>
      <c r="Q7" s="3" t="s">
        <v>1294</v>
      </c>
    </row>
    <row r="8" spans="1:19" ht="13.5" customHeight="1">
      <c r="A8" s="57" t="str">
        <f ca="1">HYPERLINK("https://japancatalog.dell.com/peripherals/result/"&amp;INDIRECT("F"&amp;ROW()),"見積へGo")</f>
        <v>見積へGo</v>
      </c>
      <c r="B8" t="s">
        <v>104</v>
      </c>
      <c r="C8" t="s">
        <v>105</v>
      </c>
      <c r="D8" t="s">
        <v>107</v>
      </c>
      <c r="E8" t="s">
        <v>108</v>
      </c>
      <c r="F8" s="3" t="s">
        <v>842</v>
      </c>
      <c r="G8" s="3" t="s">
        <v>915</v>
      </c>
      <c r="H8" s="3" t="s">
        <v>915</v>
      </c>
      <c r="I8" s="3" t="s">
        <v>983</v>
      </c>
      <c r="J8" s="3" t="s">
        <v>993</v>
      </c>
      <c r="K8" s="49">
        <v>5397063903986</v>
      </c>
      <c r="L8" s="3" t="s">
        <v>1063</v>
      </c>
      <c r="M8" s="3" t="s">
        <v>1135</v>
      </c>
      <c r="N8" s="3" t="s">
        <v>1189</v>
      </c>
      <c r="O8" s="3" t="s">
        <v>1225</v>
      </c>
      <c r="P8" s="3" t="s">
        <v>1262</v>
      </c>
      <c r="Q8" s="3" t="s">
        <v>1294</v>
      </c>
    </row>
    <row r="9" spans="1:19" ht="13.5" customHeight="1">
      <c r="A9" s="57" t="str">
        <f ca="1">HYPERLINK("https://japancatalog.dell.com/peripherals/result/"&amp;INDIRECT("F"&amp;ROW()),"見積へGo")</f>
        <v>見積へGo</v>
      </c>
      <c r="B9" t="s">
        <v>104</v>
      </c>
      <c r="C9" t="s">
        <v>105</v>
      </c>
      <c r="D9" t="s">
        <v>107</v>
      </c>
      <c r="E9" t="s">
        <v>108</v>
      </c>
      <c r="F9" s="3" t="s">
        <v>843</v>
      </c>
      <c r="G9" s="3" t="s">
        <v>916</v>
      </c>
      <c r="H9" s="3" t="s">
        <v>916</v>
      </c>
      <c r="I9" s="3" t="s">
        <v>983</v>
      </c>
      <c r="J9" s="3" t="s">
        <v>994</v>
      </c>
      <c r="K9" s="49">
        <v>5397063566679</v>
      </c>
      <c r="L9" s="3" t="s">
        <v>1064</v>
      </c>
      <c r="M9" s="3" t="s">
        <v>1136</v>
      </c>
      <c r="N9" s="3" t="s">
        <v>1190</v>
      </c>
      <c r="O9" s="3" t="s">
        <v>1230</v>
      </c>
      <c r="P9" s="3" t="s">
        <v>1266</v>
      </c>
      <c r="Q9" s="3" t="s">
        <v>1294</v>
      </c>
    </row>
    <row r="10" spans="1:19" ht="13.5" customHeight="1">
      <c r="A10" s="57" t="str">
        <f ca="1">HYPERLINK("https://japancatalog.dell.com/peripherals/result/"&amp;INDIRECT("F"&amp;ROW()),"見積へGo")</f>
        <v>見積へGo</v>
      </c>
      <c r="B10" t="s">
        <v>104</v>
      </c>
      <c r="C10" t="s">
        <v>105</v>
      </c>
      <c r="D10" t="s">
        <v>107</v>
      </c>
      <c r="E10" t="s">
        <v>108</v>
      </c>
      <c r="F10" s="3" t="s">
        <v>844</v>
      </c>
      <c r="G10" s="3" t="s">
        <v>917</v>
      </c>
      <c r="H10" s="3" t="s">
        <v>917</v>
      </c>
      <c r="I10" s="3" t="s">
        <v>983</v>
      </c>
      <c r="J10" s="3" t="s">
        <v>995</v>
      </c>
      <c r="K10" s="49">
        <v>5397184356876</v>
      </c>
      <c r="L10" s="3" t="s">
        <v>1065</v>
      </c>
      <c r="M10" s="3" t="s">
        <v>1137</v>
      </c>
      <c r="N10" s="3" t="s">
        <v>1191</v>
      </c>
      <c r="O10" s="3" t="s">
        <v>1191</v>
      </c>
      <c r="P10" s="3" t="s">
        <v>1246</v>
      </c>
      <c r="Q10" s="3" t="s">
        <v>1294</v>
      </c>
    </row>
    <row r="11" spans="1:19" ht="13.5" customHeight="1">
      <c r="A11" s="57" t="str">
        <f ca="1">HYPERLINK("https://japancatalog.dell.com/peripherals/result/"&amp;INDIRECT("F"&amp;ROW()),"見積へGo")</f>
        <v>見積へGo</v>
      </c>
      <c r="B11" t="s">
        <v>104</v>
      </c>
      <c r="C11" t="s">
        <v>105</v>
      </c>
      <c r="D11" t="s">
        <v>107</v>
      </c>
      <c r="E11" t="s">
        <v>108</v>
      </c>
      <c r="F11" s="3" t="s">
        <v>845</v>
      </c>
      <c r="G11" s="3" t="s">
        <v>918</v>
      </c>
      <c r="H11" s="3" t="s">
        <v>918</v>
      </c>
      <c r="I11" s="3" t="s">
        <v>983</v>
      </c>
      <c r="J11" s="3" t="s">
        <v>996</v>
      </c>
      <c r="K11" s="49">
        <v>5397184357002</v>
      </c>
      <c r="L11" s="3" t="s">
        <v>1066</v>
      </c>
      <c r="M11" s="3" t="s">
        <v>1138</v>
      </c>
      <c r="N11" s="3" t="s">
        <v>1192</v>
      </c>
      <c r="O11" s="3" t="s">
        <v>1231</v>
      </c>
      <c r="P11" s="3" t="s">
        <v>1265</v>
      </c>
      <c r="Q11" s="3" t="s">
        <v>1294</v>
      </c>
    </row>
    <row r="12" spans="1:19" ht="13.5" customHeight="1">
      <c r="A12" s="57" t="str">
        <f ca="1">HYPERLINK("https://japancatalog.dell.com/peripherals/result/"&amp;INDIRECT("F"&amp;ROW()),"見積へGo")</f>
        <v>見積へGo</v>
      </c>
      <c r="B12" t="s">
        <v>104</v>
      </c>
      <c r="C12" t="s">
        <v>105</v>
      </c>
      <c r="D12" t="s">
        <v>107</v>
      </c>
      <c r="E12" t="s">
        <v>108</v>
      </c>
      <c r="F12" s="3" t="s">
        <v>846</v>
      </c>
      <c r="G12" s="3" t="s">
        <v>919</v>
      </c>
      <c r="H12" s="3" t="s">
        <v>919</v>
      </c>
      <c r="I12" s="3" t="s">
        <v>984</v>
      </c>
      <c r="J12" s="3" t="s">
        <v>997</v>
      </c>
      <c r="K12" s="49">
        <v>5397184791554</v>
      </c>
      <c r="L12" s="3" t="s">
        <v>1067</v>
      </c>
      <c r="M12" s="3" t="s">
        <v>1139</v>
      </c>
      <c r="N12" s="3" t="s">
        <v>1193</v>
      </c>
      <c r="O12" s="3" t="s">
        <v>1232</v>
      </c>
      <c r="P12" s="3" t="s">
        <v>1236</v>
      </c>
      <c r="Q12" s="3" t="s">
        <v>1293</v>
      </c>
    </row>
    <row r="13" spans="1:19" ht="13.5" customHeight="1">
      <c r="A13" s="57" t="str">
        <f ca="1">HYPERLINK("https://japancatalog.dell.com/peripherals/result/"&amp;INDIRECT("F"&amp;ROW()),"見積へGo")</f>
        <v>見積へGo</v>
      </c>
      <c r="B13" t="s">
        <v>104</v>
      </c>
      <c r="C13" t="s">
        <v>105</v>
      </c>
      <c r="D13" t="s">
        <v>107</v>
      </c>
      <c r="E13" t="s">
        <v>108</v>
      </c>
      <c r="F13" s="3" t="s">
        <v>847</v>
      </c>
      <c r="G13" s="3" t="s">
        <v>920</v>
      </c>
      <c r="H13" s="3" t="s">
        <v>920</v>
      </c>
      <c r="I13" s="3" t="s">
        <v>983</v>
      </c>
      <c r="J13" s="3" t="s">
        <v>998</v>
      </c>
      <c r="K13" s="49">
        <v>5397184635490</v>
      </c>
      <c r="L13" s="3" t="s">
        <v>1068</v>
      </c>
      <c r="M13" s="3" t="s">
        <v>1140</v>
      </c>
      <c r="N13" s="3" t="s">
        <v>1194</v>
      </c>
      <c r="O13" s="3" t="s">
        <v>1233</v>
      </c>
      <c r="P13" s="3" t="s">
        <v>1267</v>
      </c>
      <c r="Q13" s="3" t="s">
        <v>1293</v>
      </c>
    </row>
    <row r="14" spans="1:19" ht="13.5" customHeight="1">
      <c r="A14" s="57" t="str">
        <f ca="1">HYPERLINK("https://japancatalog.dell.com/peripherals/result/"&amp;INDIRECT("F"&amp;ROW()),"見積へGo")</f>
        <v>見積へGo</v>
      </c>
      <c r="B14" t="s">
        <v>104</v>
      </c>
      <c r="C14" t="s">
        <v>105</v>
      </c>
      <c r="D14" t="s">
        <v>107</v>
      </c>
      <c r="E14" t="s">
        <v>108</v>
      </c>
      <c r="F14" s="3" t="s">
        <v>848</v>
      </c>
      <c r="G14" s="3" t="s">
        <v>921</v>
      </c>
      <c r="H14" s="3" t="s">
        <v>921</v>
      </c>
      <c r="I14" s="3" t="s">
        <v>984</v>
      </c>
      <c r="J14" s="3" t="s">
        <v>999</v>
      </c>
      <c r="K14" s="49">
        <v>5397184635452</v>
      </c>
      <c r="L14" s="3" t="s">
        <v>1069</v>
      </c>
      <c r="M14" s="3" t="s">
        <v>1141</v>
      </c>
      <c r="N14" s="3" t="s">
        <v>1195</v>
      </c>
      <c r="O14" s="3" t="s">
        <v>1234</v>
      </c>
      <c r="P14" s="3" t="s">
        <v>1268</v>
      </c>
      <c r="Q14" s="3" t="s">
        <v>1293</v>
      </c>
    </row>
    <row r="15" spans="1:19" ht="13.5" customHeight="1">
      <c r="A15" s="57" t="str">
        <f ca="1">HYPERLINK("https://japancatalog.dell.com/peripherals/result/"&amp;INDIRECT("F"&amp;ROW()),"見積へGo")</f>
        <v>見積へGo</v>
      </c>
      <c r="B15" t="s">
        <v>104</v>
      </c>
      <c r="C15" t="s">
        <v>105</v>
      </c>
      <c r="D15" t="s">
        <v>107</v>
      </c>
      <c r="E15" t="s">
        <v>108</v>
      </c>
      <c r="F15" s="3" t="s">
        <v>849</v>
      </c>
      <c r="G15" s="3" t="s">
        <v>922</v>
      </c>
      <c r="H15" s="3" t="s">
        <v>922</v>
      </c>
      <c r="I15" s="3" t="s">
        <v>984</v>
      </c>
      <c r="J15" s="3" t="s">
        <v>1000</v>
      </c>
      <c r="K15" s="49">
        <v>5397184820391</v>
      </c>
      <c r="L15" s="3" t="s">
        <v>1070</v>
      </c>
      <c r="M15" s="3" t="s">
        <v>1142</v>
      </c>
      <c r="N15" s="3" t="s">
        <v>1196</v>
      </c>
      <c r="O15" s="3" t="s">
        <v>1235</v>
      </c>
      <c r="P15" s="3" t="s">
        <v>1269</v>
      </c>
      <c r="Q15" s="3" t="s">
        <v>1293</v>
      </c>
    </row>
    <row r="16" spans="1:19" ht="13.5" customHeight="1">
      <c r="A16" s="57" t="str">
        <f ca="1">HYPERLINK("https://japancatalog.dell.com/peripherals/result/"&amp;INDIRECT("F"&amp;ROW()),"見積へGo")</f>
        <v>見積へGo</v>
      </c>
      <c r="B16" t="s">
        <v>104</v>
      </c>
      <c r="C16" t="s">
        <v>105</v>
      </c>
      <c r="D16" t="s">
        <v>107</v>
      </c>
      <c r="E16" t="s">
        <v>108</v>
      </c>
      <c r="F16" s="3" t="s">
        <v>850</v>
      </c>
      <c r="G16" s="3" t="s">
        <v>923</v>
      </c>
      <c r="H16" s="3" t="s">
        <v>923</v>
      </c>
      <c r="I16" s="3" t="s">
        <v>983</v>
      </c>
      <c r="J16" s="3" t="s">
        <v>1001</v>
      </c>
      <c r="K16" s="49">
        <v>5397063763658</v>
      </c>
      <c r="L16" s="3" t="s">
        <v>1071</v>
      </c>
      <c r="M16" s="3" t="s">
        <v>1143</v>
      </c>
      <c r="N16" s="3" t="s">
        <v>1144</v>
      </c>
      <c r="O16" s="3" t="s">
        <v>1198</v>
      </c>
      <c r="P16" s="3" t="s">
        <v>1219</v>
      </c>
      <c r="Q16" s="3" t="s">
        <v>1294</v>
      </c>
    </row>
    <row r="17" spans="1:17" ht="13.5" customHeight="1">
      <c r="A17" s="57" t="str">
        <f ca="1">HYPERLINK("https://japancatalog.dell.com/peripherals/result/"&amp;INDIRECT("F"&amp;ROW()),"見積へGo")</f>
        <v>見積へGo</v>
      </c>
      <c r="B17" t="s">
        <v>104</v>
      </c>
      <c r="C17" t="s">
        <v>105</v>
      </c>
      <c r="D17" t="s">
        <v>107</v>
      </c>
      <c r="E17" t="s">
        <v>108</v>
      </c>
      <c r="F17" s="3" t="s">
        <v>851</v>
      </c>
      <c r="G17" s="3" t="s">
        <v>924</v>
      </c>
      <c r="H17" s="3" t="s">
        <v>924</v>
      </c>
      <c r="I17" s="3" t="s">
        <v>983</v>
      </c>
      <c r="J17" s="3" t="s">
        <v>1002</v>
      </c>
      <c r="K17" s="49">
        <v>5397063763689</v>
      </c>
      <c r="L17" s="3" t="s">
        <v>1072</v>
      </c>
      <c r="M17" s="3" t="s">
        <v>1143</v>
      </c>
      <c r="N17" s="3" t="s">
        <v>1144</v>
      </c>
      <c r="O17" s="3" t="s">
        <v>1198</v>
      </c>
      <c r="P17" s="3" t="s">
        <v>1219</v>
      </c>
      <c r="Q17" s="3" t="s">
        <v>1294</v>
      </c>
    </row>
    <row r="18" spans="1:17" ht="13.5" customHeight="1">
      <c r="A18" s="57" t="str">
        <f ca="1">HYPERLINK("https://japancatalog.dell.com/peripherals/result/"&amp;INDIRECT("F"&amp;ROW()),"見積へGo")</f>
        <v>見積へGo</v>
      </c>
      <c r="B18" t="s">
        <v>104</v>
      </c>
      <c r="C18" t="s">
        <v>105</v>
      </c>
      <c r="D18" t="s">
        <v>107</v>
      </c>
      <c r="E18" t="s">
        <v>108</v>
      </c>
      <c r="F18" s="3" t="s">
        <v>852</v>
      </c>
      <c r="G18" s="3" t="s">
        <v>925</v>
      </c>
      <c r="H18" s="3" t="s">
        <v>925</v>
      </c>
      <c r="I18" s="3" t="s">
        <v>983</v>
      </c>
      <c r="J18" s="3" t="s">
        <v>1003</v>
      </c>
      <c r="K18" s="49">
        <v>5397184289075</v>
      </c>
      <c r="L18" s="3" t="s">
        <v>1073</v>
      </c>
      <c r="M18" s="3" t="s">
        <v>1138</v>
      </c>
      <c r="N18" s="3" t="s">
        <v>1197</v>
      </c>
      <c r="O18" s="3" t="s">
        <v>1236</v>
      </c>
      <c r="P18" s="3" t="s">
        <v>1187</v>
      </c>
      <c r="Q18" s="3" t="s">
        <v>1294</v>
      </c>
    </row>
    <row r="19" spans="1:17" ht="13.5" customHeight="1">
      <c r="A19" s="57" t="str">
        <f ca="1">HYPERLINK("https://japancatalog.dell.com/peripherals/result/"&amp;INDIRECT("F"&amp;ROW()),"見積へGo")</f>
        <v>見積へGo</v>
      </c>
      <c r="B19" t="s">
        <v>104</v>
      </c>
      <c r="C19" t="s">
        <v>105</v>
      </c>
      <c r="D19" t="s">
        <v>107</v>
      </c>
      <c r="E19" t="s">
        <v>108</v>
      </c>
      <c r="F19" s="3" t="s">
        <v>853</v>
      </c>
      <c r="G19" s="3" t="s">
        <v>926</v>
      </c>
      <c r="H19" s="3" t="s">
        <v>926</v>
      </c>
      <c r="I19" s="3" t="s">
        <v>983</v>
      </c>
      <c r="J19" s="3" t="s">
        <v>1004</v>
      </c>
      <c r="K19" s="49">
        <v>5397184289105</v>
      </c>
      <c r="L19" s="3" t="s">
        <v>1074</v>
      </c>
      <c r="M19" s="3" t="s">
        <v>1144</v>
      </c>
      <c r="N19" s="3" t="s">
        <v>1198</v>
      </c>
      <c r="O19" s="3" t="s">
        <v>1237</v>
      </c>
      <c r="P19" s="3" t="s">
        <v>1270</v>
      </c>
      <c r="Q19" s="3" t="s">
        <v>1293</v>
      </c>
    </row>
    <row r="20" spans="1:17" ht="13.5" customHeight="1">
      <c r="A20" s="57" t="str">
        <f ca="1">HYPERLINK("https://japancatalog.dell.com/peripherals/result/"&amp;INDIRECT("F"&amp;ROW()),"見積へGo")</f>
        <v>見積へGo</v>
      </c>
      <c r="B20" t="s">
        <v>104</v>
      </c>
      <c r="C20" t="s">
        <v>105</v>
      </c>
      <c r="D20" t="s">
        <v>107</v>
      </c>
      <c r="E20" t="s">
        <v>108</v>
      </c>
      <c r="F20" s="3" t="s">
        <v>854</v>
      </c>
      <c r="G20" s="3" t="s">
        <v>927</v>
      </c>
      <c r="H20" s="3" t="s">
        <v>927</v>
      </c>
      <c r="I20" s="3" t="s">
        <v>983</v>
      </c>
      <c r="J20" s="3" t="s">
        <v>1005</v>
      </c>
      <c r="K20" s="49">
        <v>5397184289211</v>
      </c>
      <c r="L20" s="3" t="s">
        <v>1075</v>
      </c>
      <c r="M20" s="3" t="s">
        <v>1145</v>
      </c>
      <c r="N20" s="3" t="s">
        <v>1199</v>
      </c>
      <c r="O20" s="3" t="s">
        <v>1238</v>
      </c>
      <c r="P20" s="3" t="s">
        <v>1257</v>
      </c>
      <c r="Q20" s="3" t="s">
        <v>1293</v>
      </c>
    </row>
    <row r="21" spans="1:17" ht="13.5" customHeight="1">
      <c r="A21" s="57" t="str">
        <f ca="1">HYPERLINK("https://japancatalog.dell.com/peripherals/result/"&amp;INDIRECT("F"&amp;ROW()),"見積へGo")</f>
        <v>見積へGo</v>
      </c>
      <c r="B21" t="s">
        <v>104</v>
      </c>
      <c r="C21" t="s">
        <v>105</v>
      </c>
      <c r="D21" t="s">
        <v>107</v>
      </c>
      <c r="E21" t="s">
        <v>108</v>
      </c>
      <c r="F21" s="3" t="s">
        <v>855</v>
      </c>
      <c r="G21" s="3" t="s">
        <v>928</v>
      </c>
      <c r="H21" s="3" t="s">
        <v>928</v>
      </c>
      <c r="I21" s="3" t="s">
        <v>984</v>
      </c>
      <c r="J21" s="3" t="s">
        <v>1006</v>
      </c>
      <c r="K21" s="49">
        <v>5397184289150</v>
      </c>
      <c r="L21" s="3" t="s">
        <v>1076</v>
      </c>
      <c r="M21" s="3" t="s">
        <v>1138</v>
      </c>
      <c r="N21" s="3" t="s">
        <v>1200</v>
      </c>
      <c r="O21" s="3" t="s">
        <v>1238</v>
      </c>
      <c r="P21" s="3" t="s">
        <v>1257</v>
      </c>
      <c r="Q21" s="3" t="s">
        <v>1293</v>
      </c>
    </row>
    <row r="22" spans="1:17" ht="13.5" customHeight="1">
      <c r="A22" s="57" t="str">
        <f ca="1">HYPERLINK("https://japancatalog.dell.com/peripherals/result/"&amp;INDIRECT("F"&amp;ROW()),"見積へGo")</f>
        <v>見積へGo</v>
      </c>
      <c r="B22" t="s">
        <v>104</v>
      </c>
      <c r="C22" t="s">
        <v>105</v>
      </c>
      <c r="D22" t="s">
        <v>107</v>
      </c>
      <c r="E22" t="s">
        <v>108</v>
      </c>
      <c r="F22" s="3" t="s">
        <v>856</v>
      </c>
      <c r="G22" s="3" t="s">
        <v>929</v>
      </c>
      <c r="H22" s="3" t="s">
        <v>929</v>
      </c>
      <c r="I22" s="3" t="s">
        <v>984</v>
      </c>
      <c r="J22" s="3" t="s">
        <v>1007</v>
      </c>
      <c r="K22" s="49">
        <v>5397184289181</v>
      </c>
      <c r="L22" s="3" t="s">
        <v>1077</v>
      </c>
      <c r="M22" s="3" t="s">
        <v>1138</v>
      </c>
      <c r="N22" s="3" t="s">
        <v>1200</v>
      </c>
      <c r="O22" s="3" t="s">
        <v>1238</v>
      </c>
      <c r="P22" s="3" t="s">
        <v>1257</v>
      </c>
      <c r="Q22" s="3" t="s">
        <v>1293</v>
      </c>
    </row>
    <row r="23" spans="1:17" ht="13.5" customHeight="1">
      <c r="A23" s="57" t="str">
        <f ca="1">HYPERLINK("https://japancatalog.dell.com/peripherals/result/"&amp;INDIRECT("F"&amp;ROW()),"見積へGo")</f>
        <v>見積へGo</v>
      </c>
      <c r="B23" t="s">
        <v>104</v>
      </c>
      <c r="C23" t="s">
        <v>105</v>
      </c>
      <c r="D23" t="s">
        <v>107</v>
      </c>
      <c r="E23" t="s">
        <v>108</v>
      </c>
      <c r="F23" s="3" t="s">
        <v>857</v>
      </c>
      <c r="G23" s="3" t="s">
        <v>930</v>
      </c>
      <c r="H23" s="3" t="s">
        <v>930</v>
      </c>
      <c r="I23" s="3" t="s">
        <v>983</v>
      </c>
      <c r="J23" s="3" t="s">
        <v>1008</v>
      </c>
      <c r="K23" s="49">
        <v>5397063745708</v>
      </c>
      <c r="L23" s="3" t="s">
        <v>1078</v>
      </c>
      <c r="M23" s="3" t="s">
        <v>1146</v>
      </c>
      <c r="N23" s="3" t="s">
        <v>1201</v>
      </c>
      <c r="O23" s="3" t="s">
        <v>1187</v>
      </c>
      <c r="P23" s="3" t="s">
        <v>1271</v>
      </c>
      <c r="Q23" s="3" t="s">
        <v>1294</v>
      </c>
    </row>
    <row r="24" spans="1:17" ht="13.5" customHeight="1">
      <c r="A24" s="57" t="str">
        <f ca="1">HYPERLINK("https://japancatalog.dell.com/peripherals/result/"&amp;INDIRECT("F"&amp;ROW()),"見積へGo")</f>
        <v>見積へGo</v>
      </c>
      <c r="B24" t="s">
        <v>104</v>
      </c>
      <c r="C24" t="s">
        <v>105</v>
      </c>
      <c r="D24" t="s">
        <v>107</v>
      </c>
      <c r="E24" t="s">
        <v>108</v>
      </c>
      <c r="F24" s="3" t="s">
        <v>858</v>
      </c>
      <c r="G24" s="3" t="s">
        <v>931</v>
      </c>
      <c r="H24" s="3" t="s">
        <v>931</v>
      </c>
      <c r="I24" s="3" t="s">
        <v>983</v>
      </c>
      <c r="J24" s="3" t="s">
        <v>1009</v>
      </c>
      <c r="K24" s="49">
        <v>5397063745920</v>
      </c>
      <c r="L24" s="3" t="s">
        <v>1079</v>
      </c>
      <c r="M24" s="3" t="s">
        <v>1146</v>
      </c>
      <c r="N24" s="3" t="s">
        <v>1201</v>
      </c>
      <c r="O24" s="3" t="s">
        <v>1187</v>
      </c>
      <c r="P24" s="3" t="s">
        <v>1271</v>
      </c>
      <c r="Q24" s="3" t="s">
        <v>1294</v>
      </c>
    </row>
    <row r="25" spans="1:17" ht="13.5" customHeight="1">
      <c r="A25" s="57" t="str">
        <f ca="1">HYPERLINK("https://japancatalog.dell.com/peripherals/result/"&amp;INDIRECT("F"&amp;ROW()),"見積へGo")</f>
        <v>見積へGo</v>
      </c>
      <c r="B25" t="s">
        <v>104</v>
      </c>
      <c r="C25" t="s">
        <v>105</v>
      </c>
      <c r="D25" t="s">
        <v>107</v>
      </c>
      <c r="E25" t="s">
        <v>108</v>
      </c>
      <c r="F25" s="3" t="s">
        <v>859</v>
      </c>
      <c r="G25" s="3" t="s">
        <v>932</v>
      </c>
      <c r="H25" s="3" t="s">
        <v>932</v>
      </c>
      <c r="I25" s="3" t="s">
        <v>983</v>
      </c>
      <c r="J25" s="3" t="s">
        <v>1010</v>
      </c>
      <c r="K25" s="49">
        <v>5397184289327</v>
      </c>
      <c r="L25" s="3" t="s">
        <v>1080</v>
      </c>
      <c r="M25" s="3" t="s">
        <v>1147</v>
      </c>
      <c r="N25" s="3" t="s">
        <v>1202</v>
      </c>
      <c r="O25" s="3" t="s">
        <v>1236</v>
      </c>
      <c r="P25" s="3" t="s">
        <v>1272</v>
      </c>
      <c r="Q25" s="3" t="s">
        <v>1293</v>
      </c>
    </row>
    <row r="26" spans="1:17" ht="13.5" customHeight="1">
      <c r="A26" s="57" t="str">
        <f ca="1">HYPERLINK("https://japancatalog.dell.com/peripherals/result/"&amp;INDIRECT("F"&amp;ROW()),"見積へGo")</f>
        <v>見積へGo</v>
      </c>
      <c r="B26" t="s">
        <v>104</v>
      </c>
      <c r="C26" t="s">
        <v>105</v>
      </c>
      <c r="D26" t="s">
        <v>107</v>
      </c>
      <c r="E26" t="s">
        <v>108</v>
      </c>
      <c r="F26" s="3" t="s">
        <v>860</v>
      </c>
      <c r="G26" s="3" t="s">
        <v>933</v>
      </c>
      <c r="H26" s="3" t="s">
        <v>933</v>
      </c>
      <c r="I26" s="3" t="s">
        <v>984</v>
      </c>
      <c r="J26" s="3" t="s">
        <v>1011</v>
      </c>
      <c r="K26" s="49">
        <v>5397184495698</v>
      </c>
      <c r="L26" s="3" t="s">
        <v>1081</v>
      </c>
      <c r="M26" s="3" t="s">
        <v>1148</v>
      </c>
      <c r="N26" s="3" t="s">
        <v>1203</v>
      </c>
      <c r="O26" s="3" t="s">
        <v>1239</v>
      </c>
      <c r="P26" s="3" t="s">
        <v>1144</v>
      </c>
      <c r="Q26" s="3" t="s">
        <v>1293</v>
      </c>
    </row>
    <row r="27" spans="1:17" ht="13.5" customHeight="1">
      <c r="A27" s="57" t="str">
        <f ca="1">HYPERLINK("https://japancatalog.dell.com/peripherals/result/"&amp;INDIRECT("F"&amp;ROW()),"見積へGo")</f>
        <v>見積へGo</v>
      </c>
      <c r="B27" t="s">
        <v>104</v>
      </c>
      <c r="C27" t="s">
        <v>105</v>
      </c>
      <c r="D27" t="s">
        <v>107</v>
      </c>
      <c r="E27" t="s">
        <v>108</v>
      </c>
      <c r="F27" s="3" t="s">
        <v>861</v>
      </c>
      <c r="G27" s="3" t="s">
        <v>934</v>
      </c>
      <c r="H27" s="3" t="s">
        <v>934</v>
      </c>
      <c r="I27" s="3" t="s">
        <v>983</v>
      </c>
      <c r="J27" s="3" t="s">
        <v>1012</v>
      </c>
      <c r="K27" s="49">
        <v>5397184357385</v>
      </c>
      <c r="L27" s="3" t="s">
        <v>1082</v>
      </c>
      <c r="M27" s="3" t="s">
        <v>1149</v>
      </c>
      <c r="N27" s="3" t="s">
        <v>1204</v>
      </c>
      <c r="O27" s="3" t="s">
        <v>1159</v>
      </c>
      <c r="P27" s="3" t="s">
        <v>1235</v>
      </c>
      <c r="Q27" s="3" t="s">
        <v>1293</v>
      </c>
    </row>
    <row r="28" spans="1:17" ht="13.5" customHeight="1">
      <c r="A28" s="57" t="str">
        <f ca="1">HYPERLINK("https://japancatalog.dell.com/peripherals/result/"&amp;INDIRECT("F"&amp;ROW()),"見積へGo")</f>
        <v>見積へGo</v>
      </c>
      <c r="B28" t="s">
        <v>104</v>
      </c>
      <c r="C28" t="s">
        <v>105</v>
      </c>
      <c r="D28" t="s">
        <v>107</v>
      </c>
      <c r="E28" t="s">
        <v>108</v>
      </c>
      <c r="F28" s="3" t="s">
        <v>862</v>
      </c>
      <c r="G28" s="3" t="s">
        <v>935</v>
      </c>
      <c r="H28" s="3" t="s">
        <v>935</v>
      </c>
      <c r="I28" s="3" t="s">
        <v>984</v>
      </c>
      <c r="J28" s="3" t="s">
        <v>1013</v>
      </c>
      <c r="K28" s="49">
        <v>5397184495674</v>
      </c>
      <c r="L28" s="3" t="s">
        <v>1083</v>
      </c>
      <c r="M28" s="3" t="s">
        <v>1148</v>
      </c>
      <c r="N28" s="3" t="s">
        <v>1203</v>
      </c>
      <c r="O28" s="3" t="s">
        <v>1240</v>
      </c>
      <c r="P28" s="3" t="s">
        <v>1270</v>
      </c>
      <c r="Q28" s="3" t="s">
        <v>1295</v>
      </c>
    </row>
    <row r="29" spans="1:17" ht="13.5" customHeight="1">
      <c r="A29" s="57" t="str">
        <f ca="1">HYPERLINK("https://japancatalog.dell.com/peripherals/result/"&amp;INDIRECT("F"&amp;ROW()),"見積へGo")</f>
        <v>見積へGo</v>
      </c>
      <c r="B29" t="s">
        <v>104</v>
      </c>
      <c r="C29" t="s">
        <v>105</v>
      </c>
      <c r="D29" t="s">
        <v>107</v>
      </c>
      <c r="E29" t="s">
        <v>108</v>
      </c>
      <c r="F29" s="3" t="s">
        <v>863</v>
      </c>
      <c r="G29" s="3" t="s">
        <v>936</v>
      </c>
      <c r="H29" s="3" t="s">
        <v>936</v>
      </c>
      <c r="I29" s="3" t="s">
        <v>984</v>
      </c>
      <c r="J29" s="3" t="s">
        <v>1014</v>
      </c>
      <c r="K29" s="49">
        <v>5397184494387</v>
      </c>
      <c r="L29" s="3" t="s">
        <v>1084</v>
      </c>
      <c r="M29" s="3" t="s">
        <v>1150</v>
      </c>
      <c r="N29" s="3" t="s">
        <v>1200</v>
      </c>
      <c r="O29" s="3" t="s">
        <v>1241</v>
      </c>
      <c r="P29" s="3" t="s">
        <v>1187</v>
      </c>
      <c r="Q29" s="3" t="s">
        <v>1293</v>
      </c>
    </row>
    <row r="30" spans="1:17" ht="13.5" customHeight="1">
      <c r="A30" s="57" t="str">
        <f ca="1">HYPERLINK("https://japancatalog.dell.com/peripherals/result/"&amp;INDIRECT("F"&amp;ROW()),"見積へGo")</f>
        <v>見積へGo</v>
      </c>
      <c r="B30" t="s">
        <v>104</v>
      </c>
      <c r="C30" t="s">
        <v>105</v>
      </c>
      <c r="D30" t="s">
        <v>107</v>
      </c>
      <c r="E30" t="s">
        <v>108</v>
      </c>
      <c r="F30" s="3" t="s">
        <v>864</v>
      </c>
      <c r="G30" s="3" t="s">
        <v>937</v>
      </c>
      <c r="H30" s="3" t="s">
        <v>937</v>
      </c>
      <c r="I30" s="3" t="s">
        <v>984</v>
      </c>
      <c r="J30" s="3" t="s">
        <v>1015</v>
      </c>
      <c r="K30" s="49">
        <v>5397184635629</v>
      </c>
      <c r="L30" s="3" t="s">
        <v>1085</v>
      </c>
      <c r="M30" s="3" t="s">
        <v>1151</v>
      </c>
      <c r="N30" s="3" t="s">
        <v>1205</v>
      </c>
      <c r="O30" s="3" t="s">
        <v>1156</v>
      </c>
      <c r="P30" s="3" t="s">
        <v>1273</v>
      </c>
      <c r="Q30" s="3" t="s">
        <v>1293</v>
      </c>
    </row>
    <row r="31" spans="1:17" ht="13.5" customHeight="1">
      <c r="A31" s="57" t="str">
        <f ca="1">HYPERLINK("https://japancatalog.dell.com/peripherals/result/"&amp;INDIRECT("F"&amp;ROW()),"見積へGo")</f>
        <v>見積へGo</v>
      </c>
      <c r="B31" t="s">
        <v>104</v>
      </c>
      <c r="C31" t="s">
        <v>105</v>
      </c>
      <c r="D31" t="s">
        <v>107</v>
      </c>
      <c r="E31" t="s">
        <v>108</v>
      </c>
      <c r="F31" s="3" t="s">
        <v>865</v>
      </c>
      <c r="G31" s="3" t="s">
        <v>938</v>
      </c>
      <c r="H31" s="3" t="s">
        <v>938</v>
      </c>
      <c r="I31" s="3" t="s">
        <v>983</v>
      </c>
      <c r="J31" s="3" t="s">
        <v>1016</v>
      </c>
      <c r="K31" s="49">
        <v>5397184718834</v>
      </c>
      <c r="L31" s="3" t="s">
        <v>1086</v>
      </c>
      <c r="M31" s="3" t="s">
        <v>1152</v>
      </c>
      <c r="N31" s="3" t="s">
        <v>1206</v>
      </c>
      <c r="O31" s="3" t="s">
        <v>1242</v>
      </c>
      <c r="P31" s="3" t="s">
        <v>1274</v>
      </c>
      <c r="Q31" s="3" t="s">
        <v>1293</v>
      </c>
    </row>
    <row r="32" spans="1:17" ht="13.5" customHeight="1">
      <c r="A32" s="57" t="str">
        <f ca="1">HYPERLINK("https://japancatalog.dell.com/peripherals/result/"&amp;INDIRECT("F"&amp;ROW()),"見積へGo")</f>
        <v>見積へGo</v>
      </c>
      <c r="B32" t="s">
        <v>104</v>
      </c>
      <c r="C32" t="s">
        <v>105</v>
      </c>
      <c r="D32" t="s">
        <v>107</v>
      </c>
      <c r="E32" t="s">
        <v>108</v>
      </c>
      <c r="F32" s="3" t="s">
        <v>866</v>
      </c>
      <c r="G32" s="3" t="s">
        <v>939</v>
      </c>
      <c r="H32" s="3" t="s">
        <v>939</v>
      </c>
      <c r="I32" s="3" t="s">
        <v>983</v>
      </c>
      <c r="J32" s="3" t="s">
        <v>1017</v>
      </c>
      <c r="K32" s="49">
        <v>5397184657409</v>
      </c>
      <c r="L32" s="3" t="s">
        <v>1087</v>
      </c>
      <c r="M32" s="3" t="s">
        <v>1153</v>
      </c>
      <c r="N32" s="3" t="s">
        <v>1207</v>
      </c>
      <c r="O32" s="3" t="s">
        <v>1243</v>
      </c>
      <c r="P32" s="3" t="s">
        <v>1136</v>
      </c>
      <c r="Q32" s="3" t="s">
        <v>1293</v>
      </c>
    </row>
    <row r="33" spans="1:17" ht="13.5" customHeight="1">
      <c r="A33" s="57" t="str">
        <f ca="1">HYPERLINK("https://japancatalog.dell.com/peripherals/result/"&amp;INDIRECT("F"&amp;ROW()),"見積へGo")</f>
        <v>見積へGo</v>
      </c>
      <c r="B33" t="s">
        <v>104</v>
      </c>
      <c r="C33" t="s">
        <v>105</v>
      </c>
      <c r="D33" t="s">
        <v>107</v>
      </c>
      <c r="E33" t="s">
        <v>108</v>
      </c>
      <c r="F33" s="3" t="s">
        <v>867</v>
      </c>
      <c r="G33" s="3" t="s">
        <v>940</v>
      </c>
      <c r="H33" s="3" t="s">
        <v>940</v>
      </c>
      <c r="I33" s="3" t="s">
        <v>983</v>
      </c>
      <c r="J33" s="3" t="s">
        <v>1018</v>
      </c>
      <c r="K33" s="49">
        <v>5397184687468</v>
      </c>
      <c r="L33" s="3" t="s">
        <v>1088</v>
      </c>
      <c r="M33" s="3" t="s">
        <v>1154</v>
      </c>
      <c r="N33" s="3" t="s">
        <v>1208</v>
      </c>
      <c r="O33" s="3" t="s">
        <v>1188</v>
      </c>
      <c r="P33" s="3" t="s">
        <v>1218</v>
      </c>
      <c r="Q33" s="3" t="s">
        <v>1293</v>
      </c>
    </row>
    <row r="34" spans="1:17" ht="13.5" customHeight="1">
      <c r="A34" s="57" t="str">
        <f ca="1">HYPERLINK("https://japancatalog.dell.com/peripherals/result/"&amp;INDIRECT("F"&amp;ROW()),"見積へGo")</f>
        <v>見積へGo</v>
      </c>
      <c r="B34" t="s">
        <v>104</v>
      </c>
      <c r="C34" t="s">
        <v>105</v>
      </c>
      <c r="D34" t="s">
        <v>107</v>
      </c>
      <c r="E34" t="s">
        <v>108</v>
      </c>
      <c r="F34" s="3" t="s">
        <v>868</v>
      </c>
      <c r="G34" s="3" t="s">
        <v>941</v>
      </c>
      <c r="H34" s="3" t="s">
        <v>941</v>
      </c>
      <c r="I34" s="3" t="s">
        <v>983</v>
      </c>
      <c r="J34" s="3" t="s">
        <v>1019</v>
      </c>
      <c r="K34" s="49">
        <v>5397184911440</v>
      </c>
      <c r="L34" s="3" t="s">
        <v>1089</v>
      </c>
      <c r="M34" s="3" t="s">
        <v>1155</v>
      </c>
      <c r="N34" s="3" t="s">
        <v>1209</v>
      </c>
      <c r="O34" s="3" t="s">
        <v>1244</v>
      </c>
      <c r="P34" s="3" t="s">
        <v>1275</v>
      </c>
      <c r="Q34" s="3" t="s">
        <v>1294</v>
      </c>
    </row>
    <row r="35" spans="1:17" ht="13.5" customHeight="1">
      <c r="A35" s="57" t="str">
        <f ca="1">HYPERLINK("https://japancatalog.dell.com/peripherals/result/"&amp;INDIRECT("F"&amp;ROW()),"見積へGo")</f>
        <v>見積へGo</v>
      </c>
      <c r="B35" t="s">
        <v>104</v>
      </c>
      <c r="C35" t="s">
        <v>105</v>
      </c>
      <c r="D35" t="s">
        <v>107</v>
      </c>
      <c r="E35" t="s">
        <v>108</v>
      </c>
      <c r="F35" s="3" t="s">
        <v>869</v>
      </c>
      <c r="G35" s="3" t="s">
        <v>942</v>
      </c>
      <c r="H35" s="3" t="s">
        <v>942</v>
      </c>
      <c r="I35" s="3" t="s">
        <v>983</v>
      </c>
      <c r="J35" s="3" t="s">
        <v>1020</v>
      </c>
      <c r="K35" s="49">
        <v>5397184822432</v>
      </c>
      <c r="L35" s="3" t="s">
        <v>1090</v>
      </c>
      <c r="M35" s="3" t="s">
        <v>1156</v>
      </c>
      <c r="N35" s="3" t="s">
        <v>1209</v>
      </c>
      <c r="O35" s="3" t="s">
        <v>1244</v>
      </c>
      <c r="P35" s="3" t="s">
        <v>1275</v>
      </c>
      <c r="Q35" s="3" t="s">
        <v>1294</v>
      </c>
    </row>
    <row r="36" spans="1:17" ht="13.5" customHeight="1">
      <c r="A36" s="57" t="str">
        <f ca="1">HYPERLINK("https://japancatalog.dell.com/peripherals/result/"&amp;INDIRECT("F"&amp;ROW()),"見積へGo")</f>
        <v>見積へGo</v>
      </c>
      <c r="B36" t="s">
        <v>104</v>
      </c>
      <c r="C36" t="s">
        <v>105</v>
      </c>
      <c r="D36" t="s">
        <v>107</v>
      </c>
      <c r="E36" t="s">
        <v>108</v>
      </c>
      <c r="F36" s="3" t="s">
        <v>870</v>
      </c>
      <c r="G36" s="3" t="s">
        <v>943</v>
      </c>
      <c r="H36" s="3" t="s">
        <v>943</v>
      </c>
      <c r="I36" s="3" t="s">
        <v>983</v>
      </c>
      <c r="J36" s="3" t="s">
        <v>1021</v>
      </c>
      <c r="K36" s="49">
        <v>5397184911471</v>
      </c>
      <c r="L36" s="3" t="s">
        <v>1091</v>
      </c>
      <c r="M36" s="3" t="s">
        <v>1157</v>
      </c>
      <c r="N36" s="3" t="s">
        <v>1209</v>
      </c>
      <c r="O36" s="3" t="s">
        <v>1244</v>
      </c>
      <c r="P36" s="3" t="s">
        <v>1275</v>
      </c>
      <c r="Q36" s="3" t="s">
        <v>1294</v>
      </c>
    </row>
    <row r="37" spans="1:17" ht="13.5" customHeight="1">
      <c r="A37" s="57" t="str">
        <f ca="1">HYPERLINK("https://japancatalog.dell.com/peripherals/result/"&amp;INDIRECT("F"&amp;ROW()),"見積へGo")</f>
        <v>見積へGo</v>
      </c>
      <c r="B37" t="s">
        <v>104</v>
      </c>
      <c r="C37" t="s">
        <v>105</v>
      </c>
      <c r="D37" t="s">
        <v>107</v>
      </c>
      <c r="E37" t="s">
        <v>108</v>
      </c>
      <c r="F37" s="3" t="s">
        <v>871</v>
      </c>
      <c r="G37" s="3" t="s">
        <v>944</v>
      </c>
      <c r="H37" s="3" t="s">
        <v>944</v>
      </c>
      <c r="I37" s="3" t="s">
        <v>983</v>
      </c>
      <c r="J37" s="3" t="s">
        <v>1022</v>
      </c>
      <c r="K37" s="49">
        <v>5397184755495</v>
      </c>
      <c r="L37" s="3" t="s">
        <v>1092</v>
      </c>
      <c r="M37" s="3" t="s">
        <v>1158</v>
      </c>
      <c r="N37" s="3" t="s">
        <v>1209</v>
      </c>
      <c r="O37" s="3" t="s">
        <v>1244</v>
      </c>
      <c r="P37" s="3" t="s">
        <v>1275</v>
      </c>
      <c r="Q37" s="3" t="s">
        <v>1294</v>
      </c>
    </row>
    <row r="38" spans="1:17" ht="13.5" customHeight="1">
      <c r="A38" s="57" t="str">
        <f ca="1">HYPERLINK("https://japancatalog.dell.com/peripherals/result/"&amp;INDIRECT("F"&amp;ROW()),"見積へGo")</f>
        <v>見積へGo</v>
      </c>
      <c r="B38" t="s">
        <v>104</v>
      </c>
      <c r="C38" t="s">
        <v>105</v>
      </c>
      <c r="D38" t="s">
        <v>107</v>
      </c>
      <c r="E38" t="s">
        <v>108</v>
      </c>
      <c r="F38" s="3" t="s">
        <v>872</v>
      </c>
      <c r="G38" s="3" t="s">
        <v>945</v>
      </c>
      <c r="H38" s="3" t="s">
        <v>945</v>
      </c>
      <c r="I38" s="3" t="s">
        <v>983</v>
      </c>
      <c r="J38" s="3" t="s">
        <v>1023</v>
      </c>
      <c r="K38" s="49">
        <v>5397184635384</v>
      </c>
      <c r="L38" s="3" t="s">
        <v>1093</v>
      </c>
      <c r="M38" s="3" t="s">
        <v>1159</v>
      </c>
      <c r="N38" s="3" t="s">
        <v>1210</v>
      </c>
      <c r="O38" s="3" t="s">
        <v>1245</v>
      </c>
      <c r="P38" s="3" t="s">
        <v>1276</v>
      </c>
      <c r="Q38" s="3" t="s">
        <v>1293</v>
      </c>
    </row>
    <row r="39" spans="1:17" ht="13.5" customHeight="1">
      <c r="A39" s="57" t="str">
        <f ca="1">HYPERLINK("https://japancatalog.dell.com/peripherals/result/"&amp;INDIRECT("F"&amp;ROW()),"見積へGo")</f>
        <v>見積へGo</v>
      </c>
      <c r="B39" t="s">
        <v>104</v>
      </c>
      <c r="C39" t="s">
        <v>105</v>
      </c>
      <c r="D39" t="s">
        <v>107</v>
      </c>
      <c r="E39" t="s">
        <v>108</v>
      </c>
      <c r="F39" s="3" t="s">
        <v>873</v>
      </c>
      <c r="G39" s="3" t="s">
        <v>946</v>
      </c>
      <c r="H39" s="3" t="s">
        <v>946</v>
      </c>
      <c r="I39" s="3" t="s">
        <v>983</v>
      </c>
      <c r="J39" s="3" t="s">
        <v>1024</v>
      </c>
      <c r="K39" s="49">
        <v>5397184635414</v>
      </c>
      <c r="L39" s="3" t="s">
        <v>1094</v>
      </c>
      <c r="M39" s="3" t="s">
        <v>1160</v>
      </c>
      <c r="N39" s="3" t="s">
        <v>1211</v>
      </c>
      <c r="O39" s="3" t="s">
        <v>1246</v>
      </c>
      <c r="P39" s="3" t="s">
        <v>1190</v>
      </c>
      <c r="Q39" s="3" t="s">
        <v>1293</v>
      </c>
    </row>
    <row r="40" spans="1:17" ht="13.5" customHeight="1">
      <c r="A40" s="57" t="str">
        <f ca="1">HYPERLINK("https://japancatalog.dell.com/peripherals/result/"&amp;INDIRECT("F"&amp;ROW()),"見積へGo")</f>
        <v>見積へGo</v>
      </c>
      <c r="B40" t="s">
        <v>104</v>
      </c>
      <c r="C40" t="s">
        <v>105</v>
      </c>
      <c r="D40" t="s">
        <v>107</v>
      </c>
      <c r="E40" t="s">
        <v>108</v>
      </c>
      <c r="F40" s="3" t="s">
        <v>874</v>
      </c>
      <c r="G40" s="3" t="s">
        <v>947</v>
      </c>
      <c r="H40" s="3" t="s">
        <v>947</v>
      </c>
      <c r="I40" s="3" t="s">
        <v>983</v>
      </c>
      <c r="J40" s="3" t="s">
        <v>1025</v>
      </c>
      <c r="K40" s="49">
        <v>5397184635599</v>
      </c>
      <c r="L40" s="3" t="s">
        <v>1095</v>
      </c>
      <c r="M40" s="3" t="s">
        <v>1161</v>
      </c>
      <c r="N40" s="3" t="s">
        <v>1212</v>
      </c>
      <c r="O40" s="3" t="s">
        <v>1247</v>
      </c>
      <c r="P40" s="3" t="s">
        <v>1277</v>
      </c>
      <c r="Q40" s="3" t="s">
        <v>1293</v>
      </c>
    </row>
    <row r="41" spans="1:17" ht="13.5" customHeight="1">
      <c r="A41" s="57" t="str">
        <f ca="1">HYPERLINK("https://japancatalog.dell.com/peripherals/result/"&amp;INDIRECT("F"&amp;ROW()),"見積へGo")</f>
        <v>見積へGo</v>
      </c>
      <c r="B41" t="s">
        <v>104</v>
      </c>
      <c r="C41" t="s">
        <v>105</v>
      </c>
      <c r="D41" t="s">
        <v>107</v>
      </c>
      <c r="E41" t="s">
        <v>108</v>
      </c>
      <c r="F41" s="3" t="s">
        <v>875</v>
      </c>
      <c r="G41" s="3" t="s">
        <v>948</v>
      </c>
      <c r="H41" s="3" t="s">
        <v>948</v>
      </c>
      <c r="I41" s="3" t="s">
        <v>983</v>
      </c>
      <c r="J41" s="3" t="s">
        <v>1026</v>
      </c>
      <c r="K41" s="49">
        <v>5397184635612</v>
      </c>
      <c r="L41" s="3" t="s">
        <v>1096</v>
      </c>
      <c r="M41" s="3" t="s">
        <v>1155</v>
      </c>
      <c r="N41" s="3" t="s">
        <v>1212</v>
      </c>
      <c r="O41" s="3" t="s">
        <v>1248</v>
      </c>
      <c r="P41" s="3" t="s">
        <v>1278</v>
      </c>
      <c r="Q41" s="3" t="s">
        <v>1293</v>
      </c>
    </row>
    <row r="42" spans="1:17" ht="13.5" customHeight="1">
      <c r="A42" s="57" t="str">
        <f ca="1">HYPERLINK("https://japancatalog.dell.com/peripherals/result/"&amp;INDIRECT("F"&amp;ROW()),"見積へGo")</f>
        <v>見積へGo</v>
      </c>
      <c r="B42" t="s">
        <v>104</v>
      </c>
      <c r="C42" t="s">
        <v>105</v>
      </c>
      <c r="D42" t="s">
        <v>107</v>
      </c>
      <c r="E42" t="s">
        <v>108</v>
      </c>
      <c r="F42" s="3" t="s">
        <v>876</v>
      </c>
      <c r="G42" s="3" t="s">
        <v>949</v>
      </c>
      <c r="H42" s="3" t="s">
        <v>949</v>
      </c>
      <c r="I42" s="3" t="s">
        <v>985</v>
      </c>
      <c r="J42" s="3" t="s">
        <v>1027</v>
      </c>
      <c r="K42" s="49">
        <v>5397184217467</v>
      </c>
      <c r="L42" s="3" t="s">
        <v>1097</v>
      </c>
      <c r="M42" s="3" t="s">
        <v>1162</v>
      </c>
      <c r="N42" s="3" t="s">
        <v>1213</v>
      </c>
      <c r="O42" s="3" t="s">
        <v>1198</v>
      </c>
      <c r="P42" s="3" t="s">
        <v>1279</v>
      </c>
      <c r="Q42" s="3" t="s">
        <v>1293</v>
      </c>
    </row>
    <row r="43" spans="1:17" ht="13.5" customHeight="1">
      <c r="A43" s="57" t="str">
        <f ca="1">HYPERLINK("https://japancatalog.dell.com/peripherals/result/"&amp;INDIRECT("F"&amp;ROW()),"見積へGo")</f>
        <v>見積へGo</v>
      </c>
      <c r="B43" t="s">
        <v>104</v>
      </c>
      <c r="C43" t="s">
        <v>105</v>
      </c>
      <c r="D43" t="s">
        <v>107</v>
      </c>
      <c r="E43" t="s">
        <v>108</v>
      </c>
      <c r="F43" s="3" t="s">
        <v>877</v>
      </c>
      <c r="G43" s="3" t="s">
        <v>950</v>
      </c>
      <c r="H43" s="3" t="s">
        <v>950</v>
      </c>
      <c r="I43" s="3" t="s">
        <v>985</v>
      </c>
      <c r="J43" s="3" t="s">
        <v>1028</v>
      </c>
      <c r="K43" s="49">
        <v>5397184635513</v>
      </c>
      <c r="L43" s="3" t="s">
        <v>1098</v>
      </c>
      <c r="M43" s="3" t="s">
        <v>1163</v>
      </c>
      <c r="N43" s="3" t="s">
        <v>1195</v>
      </c>
      <c r="O43" s="3" t="s">
        <v>1169</v>
      </c>
      <c r="P43" s="3" t="s">
        <v>1280</v>
      </c>
      <c r="Q43" s="3" t="s">
        <v>1293</v>
      </c>
    </row>
    <row r="44" spans="1:17" ht="13.5" customHeight="1">
      <c r="A44" s="57" t="str">
        <f ca="1">HYPERLINK("https://japancatalog.dell.com/peripherals/result/"&amp;INDIRECT("F"&amp;ROW()),"見積へGo")</f>
        <v>見積へGo</v>
      </c>
      <c r="B44" t="s">
        <v>104</v>
      </c>
      <c r="C44" t="s">
        <v>105</v>
      </c>
      <c r="D44" t="s">
        <v>107</v>
      </c>
      <c r="E44" t="s">
        <v>108</v>
      </c>
      <c r="F44" s="3" t="s">
        <v>878</v>
      </c>
      <c r="G44" s="3" t="s">
        <v>950</v>
      </c>
      <c r="H44" s="3" t="s">
        <v>950</v>
      </c>
      <c r="I44" s="3" t="s">
        <v>985</v>
      </c>
      <c r="J44" s="3" t="s">
        <v>1029</v>
      </c>
      <c r="K44" s="49">
        <v>5397184635506</v>
      </c>
      <c r="L44" s="3" t="s">
        <v>1099</v>
      </c>
      <c r="M44" s="3" t="s">
        <v>1163</v>
      </c>
      <c r="N44" s="3" t="s">
        <v>1214</v>
      </c>
      <c r="O44" s="3" t="s">
        <v>1169</v>
      </c>
      <c r="P44" s="3" t="s">
        <v>1280</v>
      </c>
      <c r="Q44" s="3" t="s">
        <v>1293</v>
      </c>
    </row>
    <row r="45" spans="1:17" ht="13.5" customHeight="1">
      <c r="A45" s="57" t="str">
        <f ca="1">HYPERLINK("https://japancatalog.dell.com/peripherals/result/"&amp;INDIRECT("F"&amp;ROW()),"見積へGo")</f>
        <v>見積へGo</v>
      </c>
      <c r="B45" t="s">
        <v>104</v>
      </c>
      <c r="C45" t="s">
        <v>105</v>
      </c>
      <c r="D45" t="s">
        <v>107</v>
      </c>
      <c r="E45" t="s">
        <v>108</v>
      </c>
      <c r="F45" s="3" t="s">
        <v>879</v>
      </c>
      <c r="G45" s="3" t="s">
        <v>951</v>
      </c>
      <c r="H45" s="3" t="s">
        <v>951</v>
      </c>
      <c r="I45" s="3" t="s">
        <v>985</v>
      </c>
      <c r="J45" s="3" t="s">
        <v>1030</v>
      </c>
      <c r="K45" s="49">
        <v>5397184635544</v>
      </c>
      <c r="L45" s="3" t="s">
        <v>1100</v>
      </c>
      <c r="M45" s="3" t="s">
        <v>1164</v>
      </c>
      <c r="N45" s="3" t="s">
        <v>1195</v>
      </c>
      <c r="O45" s="3" t="s">
        <v>1169</v>
      </c>
      <c r="P45" s="3" t="s">
        <v>1281</v>
      </c>
      <c r="Q45" s="3" t="s">
        <v>1293</v>
      </c>
    </row>
    <row r="46" spans="1:17" ht="13.5" customHeight="1">
      <c r="A46" s="57" t="str">
        <f ca="1">HYPERLINK("https://japancatalog.dell.com/peripherals/result/"&amp;INDIRECT("F"&amp;ROW()),"見積へGo")</f>
        <v>見積へGo</v>
      </c>
      <c r="B46" t="s">
        <v>104</v>
      </c>
      <c r="C46" t="s">
        <v>105</v>
      </c>
      <c r="D46" t="s">
        <v>107</v>
      </c>
      <c r="E46" t="s">
        <v>108</v>
      </c>
      <c r="F46" s="3" t="s">
        <v>880</v>
      </c>
      <c r="G46" s="3" t="s">
        <v>952</v>
      </c>
      <c r="H46" s="3" t="s">
        <v>952</v>
      </c>
      <c r="I46" s="3" t="s">
        <v>985</v>
      </c>
      <c r="J46" s="3" t="s">
        <v>1031</v>
      </c>
      <c r="K46" s="49">
        <v>5397184635568</v>
      </c>
      <c r="L46" s="3" t="s">
        <v>1101</v>
      </c>
      <c r="M46" s="3" t="s">
        <v>1165</v>
      </c>
      <c r="N46" s="3" t="s">
        <v>1215</v>
      </c>
      <c r="O46" s="3" t="s">
        <v>1249</v>
      </c>
      <c r="P46" s="3" t="s">
        <v>1205</v>
      </c>
      <c r="Q46" s="3" t="s">
        <v>1293</v>
      </c>
    </row>
    <row r="47" spans="1:17" ht="13.5" customHeight="1">
      <c r="A47" s="57" t="str">
        <f ca="1">HYPERLINK("https://japancatalog.dell.com/peripherals/result/"&amp;INDIRECT("F"&amp;ROW()),"見積へGo")</f>
        <v>見積へGo</v>
      </c>
      <c r="B47" t="s">
        <v>104</v>
      </c>
      <c r="C47" t="s">
        <v>105</v>
      </c>
      <c r="D47" t="s">
        <v>107</v>
      </c>
      <c r="E47" t="s">
        <v>108</v>
      </c>
      <c r="F47" s="3" t="s">
        <v>881</v>
      </c>
      <c r="G47" s="3" t="s">
        <v>953</v>
      </c>
      <c r="H47" s="3" t="s">
        <v>953</v>
      </c>
      <c r="I47" s="3" t="s">
        <v>985</v>
      </c>
      <c r="J47" s="3" t="s">
        <v>1032</v>
      </c>
      <c r="K47" s="49">
        <v>5397184820353</v>
      </c>
      <c r="L47" s="3" t="s">
        <v>1102</v>
      </c>
      <c r="M47" s="3" t="s">
        <v>1146</v>
      </c>
      <c r="N47" s="3" t="s">
        <v>1214</v>
      </c>
      <c r="O47" s="3" t="s">
        <v>1250</v>
      </c>
      <c r="P47" s="3" t="s">
        <v>1184</v>
      </c>
      <c r="Q47" s="3" t="s">
        <v>1293</v>
      </c>
    </row>
    <row r="48" spans="1:17" ht="13.5" customHeight="1">
      <c r="A48" s="57" t="str">
        <f ca="1">HYPERLINK("https://japancatalog.dell.com/peripherals/result/"&amp;INDIRECT("F"&amp;ROW()),"見積へGo")</f>
        <v>見積へGo</v>
      </c>
      <c r="B48" t="s">
        <v>104</v>
      </c>
      <c r="C48" t="s">
        <v>105</v>
      </c>
      <c r="D48" t="s">
        <v>107</v>
      </c>
      <c r="E48" t="s">
        <v>108</v>
      </c>
      <c r="F48" s="3" t="s">
        <v>882</v>
      </c>
      <c r="G48" s="3" t="s">
        <v>954</v>
      </c>
      <c r="H48" s="3" t="s">
        <v>954</v>
      </c>
      <c r="I48" s="3" t="s">
        <v>985</v>
      </c>
      <c r="J48" s="3" t="s">
        <v>1033</v>
      </c>
      <c r="K48" s="49">
        <v>5397184820360</v>
      </c>
      <c r="L48" s="3" t="s">
        <v>1103</v>
      </c>
      <c r="M48" s="3" t="s">
        <v>1166</v>
      </c>
      <c r="N48" s="3" t="s">
        <v>1215</v>
      </c>
      <c r="O48" s="3" t="s">
        <v>1251</v>
      </c>
      <c r="P48" s="3" t="s">
        <v>1205</v>
      </c>
      <c r="Q48" s="3" t="s">
        <v>1293</v>
      </c>
    </row>
    <row r="49" spans="1:17" ht="13.5" customHeight="1">
      <c r="A49" s="57" t="str">
        <f ca="1">HYPERLINK("https://japancatalog.dell.com/peripherals/result/"&amp;INDIRECT("F"&amp;ROW()),"見積へGo")</f>
        <v>見積へGo</v>
      </c>
      <c r="B49" t="s">
        <v>104</v>
      </c>
      <c r="C49" t="s">
        <v>105</v>
      </c>
      <c r="D49" t="s">
        <v>107</v>
      </c>
      <c r="E49" t="s">
        <v>108</v>
      </c>
      <c r="F49" s="3" t="s">
        <v>883</v>
      </c>
      <c r="G49" s="3" t="s">
        <v>955</v>
      </c>
      <c r="H49" s="3" t="s">
        <v>955</v>
      </c>
      <c r="I49" s="3" t="s">
        <v>985</v>
      </c>
      <c r="J49" s="3" t="s">
        <v>1034</v>
      </c>
      <c r="K49" s="49">
        <v>5397184877838</v>
      </c>
      <c r="L49" s="3" t="s">
        <v>1104</v>
      </c>
      <c r="M49" s="3" t="s">
        <v>1167</v>
      </c>
      <c r="N49" s="3" t="s">
        <v>1216</v>
      </c>
      <c r="O49" s="3" t="s">
        <v>1252</v>
      </c>
      <c r="P49" s="3" t="s">
        <v>1186</v>
      </c>
      <c r="Q49" s="3" t="s">
        <v>1293</v>
      </c>
    </row>
    <row r="50" spans="1:17" ht="13.5" customHeight="1">
      <c r="A50" s="57" t="str">
        <f ca="1">HYPERLINK("https://japancatalog.dell.com/peripherals/result/"&amp;INDIRECT("F"&amp;ROW()),"見積へGo")</f>
        <v>見積へGo</v>
      </c>
      <c r="B50" t="s">
        <v>104</v>
      </c>
      <c r="C50" t="s">
        <v>105</v>
      </c>
      <c r="D50" t="s">
        <v>107</v>
      </c>
      <c r="E50" t="s">
        <v>108</v>
      </c>
      <c r="F50" s="3" t="s">
        <v>884</v>
      </c>
      <c r="G50" s="3" t="s">
        <v>956</v>
      </c>
      <c r="H50" s="3" t="s">
        <v>956</v>
      </c>
      <c r="I50" s="3" t="s">
        <v>985</v>
      </c>
      <c r="J50" s="3" t="s">
        <v>1035</v>
      </c>
      <c r="K50" s="49">
        <v>5397184821237</v>
      </c>
      <c r="L50" s="3" t="s">
        <v>1105</v>
      </c>
      <c r="M50" s="3" t="s">
        <v>1168</v>
      </c>
      <c r="N50" s="3" t="s">
        <v>1195</v>
      </c>
      <c r="O50" s="3" t="s">
        <v>1250</v>
      </c>
      <c r="P50" s="3" t="s">
        <v>1281</v>
      </c>
      <c r="Q50" s="3" t="s">
        <v>1293</v>
      </c>
    </row>
    <row r="51" spans="1:17" ht="13.5" customHeight="1">
      <c r="A51" s="57" t="str">
        <f ca="1">HYPERLINK("https://japancatalog.dell.com/peripherals/result/"&amp;INDIRECT("F"&amp;ROW()),"見積へGo")</f>
        <v>見積へGo</v>
      </c>
      <c r="B51" t="s">
        <v>104</v>
      </c>
      <c r="C51" t="s">
        <v>105</v>
      </c>
      <c r="D51" t="s">
        <v>107</v>
      </c>
      <c r="E51" t="s">
        <v>108</v>
      </c>
      <c r="F51" s="3" t="s">
        <v>885</v>
      </c>
      <c r="G51" s="3" t="s">
        <v>957</v>
      </c>
      <c r="H51" s="3" t="s">
        <v>957</v>
      </c>
      <c r="I51" s="3" t="s">
        <v>986</v>
      </c>
      <c r="J51" s="3" t="s">
        <v>1036</v>
      </c>
      <c r="K51" s="49">
        <v>5397184790038</v>
      </c>
      <c r="L51" s="3" t="s">
        <v>1106</v>
      </c>
      <c r="M51" s="3" t="s">
        <v>1169</v>
      </c>
      <c r="N51" s="3" t="s">
        <v>1200</v>
      </c>
      <c r="O51" s="3" t="s">
        <v>1219</v>
      </c>
      <c r="P51" s="3" t="s">
        <v>1210</v>
      </c>
      <c r="Q51" s="3" t="s">
        <v>1293</v>
      </c>
    </row>
    <row r="52" spans="1:17" ht="13.5" customHeight="1">
      <c r="A52" s="57" t="str">
        <f ca="1">HYPERLINK("https://japancatalog.dell.com/peripherals/result/"&amp;INDIRECT("F"&amp;ROW()),"見積へGo")</f>
        <v>見積へGo</v>
      </c>
      <c r="B52" t="s">
        <v>104</v>
      </c>
      <c r="C52" t="s">
        <v>105</v>
      </c>
      <c r="D52" t="s">
        <v>107</v>
      </c>
      <c r="E52" t="s">
        <v>108</v>
      </c>
      <c r="F52" s="3" t="s">
        <v>886</v>
      </c>
      <c r="G52" s="3" t="s">
        <v>958</v>
      </c>
      <c r="H52" s="3" t="s">
        <v>958</v>
      </c>
      <c r="I52" s="3" t="s">
        <v>986</v>
      </c>
      <c r="J52" s="3" t="s">
        <v>1037</v>
      </c>
      <c r="K52" s="49">
        <v>5397184820957</v>
      </c>
      <c r="L52" s="3" t="s">
        <v>1107</v>
      </c>
      <c r="M52" s="3" t="s">
        <v>1170</v>
      </c>
      <c r="N52" s="3" t="s">
        <v>1200</v>
      </c>
      <c r="O52" s="3" t="s">
        <v>1241</v>
      </c>
      <c r="P52" s="3" t="s">
        <v>1187</v>
      </c>
      <c r="Q52" s="3" t="s">
        <v>1293</v>
      </c>
    </row>
    <row r="53" spans="1:17" ht="13.5" customHeight="1">
      <c r="A53" s="57" t="str">
        <f ca="1">HYPERLINK("https://japancatalog.dell.com/peripherals/result/"&amp;INDIRECT("F"&amp;ROW()),"見積へGo")</f>
        <v>見積へGo</v>
      </c>
      <c r="B53" t="s">
        <v>104</v>
      </c>
      <c r="C53" t="s">
        <v>105</v>
      </c>
      <c r="D53" t="s">
        <v>107</v>
      </c>
      <c r="E53" t="s">
        <v>108</v>
      </c>
      <c r="F53" s="3" t="s">
        <v>887</v>
      </c>
      <c r="G53" s="3" t="s">
        <v>959</v>
      </c>
      <c r="H53" s="3" t="s">
        <v>959</v>
      </c>
      <c r="I53" s="3" t="s">
        <v>983</v>
      </c>
      <c r="J53" s="3" t="s">
        <v>1038</v>
      </c>
      <c r="K53" s="49">
        <v>5397184725313</v>
      </c>
      <c r="L53" s="3" t="s">
        <v>1108</v>
      </c>
      <c r="M53" s="3" t="s">
        <v>1171</v>
      </c>
      <c r="N53" s="3" t="s">
        <v>1217</v>
      </c>
      <c r="O53" s="3" t="s">
        <v>1210</v>
      </c>
      <c r="P53" s="3" t="s">
        <v>1237</v>
      </c>
      <c r="Q53" s="3" t="s">
        <v>1293</v>
      </c>
    </row>
    <row r="54" spans="1:17" ht="13.5" customHeight="1">
      <c r="A54" s="57" t="str">
        <f ca="1">HYPERLINK("https://japancatalog.dell.com/peripherals/result/"&amp;INDIRECT("F"&amp;ROW()),"見積へGo")</f>
        <v>見積へGo</v>
      </c>
      <c r="B54" t="s">
        <v>104</v>
      </c>
      <c r="C54" t="s">
        <v>105</v>
      </c>
      <c r="D54" t="s">
        <v>107</v>
      </c>
      <c r="E54" t="s">
        <v>108</v>
      </c>
      <c r="F54" s="3" t="s">
        <v>888</v>
      </c>
      <c r="G54" s="3" t="s">
        <v>960</v>
      </c>
      <c r="H54" s="3" t="s">
        <v>960</v>
      </c>
      <c r="I54" s="3" t="s">
        <v>983</v>
      </c>
      <c r="J54" s="3" t="s">
        <v>1039</v>
      </c>
      <c r="K54" s="49">
        <v>5397184687697</v>
      </c>
      <c r="L54" s="3" t="s">
        <v>1109</v>
      </c>
      <c r="M54" s="3" t="s">
        <v>1172</v>
      </c>
      <c r="N54" s="3" t="s">
        <v>1182</v>
      </c>
      <c r="O54" s="3" t="s">
        <v>1253</v>
      </c>
      <c r="P54" s="3" t="s">
        <v>1282</v>
      </c>
      <c r="Q54" s="3" t="s">
        <v>1293</v>
      </c>
    </row>
    <row r="55" spans="1:17" ht="13.5" customHeight="1">
      <c r="A55" s="57" t="str">
        <f ca="1">HYPERLINK("https://japancatalog.dell.com/peripherals/result/"&amp;INDIRECT("F"&amp;ROW()),"見積へGo")</f>
        <v>見積へGo</v>
      </c>
      <c r="B55" t="s">
        <v>104</v>
      </c>
      <c r="C55" t="s">
        <v>105</v>
      </c>
      <c r="D55" t="s">
        <v>107</v>
      </c>
      <c r="E55" t="s">
        <v>108</v>
      </c>
      <c r="F55" s="3" t="s">
        <v>889</v>
      </c>
      <c r="G55" s="3" t="s">
        <v>961</v>
      </c>
      <c r="H55" s="3" t="s">
        <v>961</v>
      </c>
      <c r="I55" s="3" t="s">
        <v>983</v>
      </c>
      <c r="J55" s="3" t="s">
        <v>1040</v>
      </c>
      <c r="K55" s="49">
        <v>5397184718520</v>
      </c>
      <c r="L55" s="3" t="s">
        <v>1110</v>
      </c>
      <c r="M55" s="3" t="s">
        <v>1173</v>
      </c>
      <c r="N55" s="3" t="s">
        <v>1135</v>
      </c>
      <c r="O55" s="3" t="s">
        <v>1254</v>
      </c>
      <c r="P55" s="3" t="s">
        <v>1283</v>
      </c>
      <c r="Q55" s="3" t="s">
        <v>1293</v>
      </c>
    </row>
    <row r="56" spans="1:17" ht="13.5" customHeight="1">
      <c r="A56" s="57" t="str">
        <f ca="1">HYPERLINK("https://japancatalog.dell.com/peripherals/result/"&amp;INDIRECT("F"&amp;ROW()),"見積へGo")</f>
        <v>見積へGo</v>
      </c>
      <c r="B56" t="s">
        <v>104</v>
      </c>
      <c r="C56" t="s">
        <v>105</v>
      </c>
      <c r="D56" t="s">
        <v>107</v>
      </c>
      <c r="E56" t="s">
        <v>108</v>
      </c>
      <c r="F56" s="3" t="s">
        <v>890</v>
      </c>
      <c r="G56" s="3" t="s">
        <v>962</v>
      </c>
      <c r="H56" s="3" t="s">
        <v>962</v>
      </c>
      <c r="I56" s="3" t="s">
        <v>983</v>
      </c>
      <c r="J56" s="3" t="s">
        <v>1041</v>
      </c>
      <c r="K56" s="49">
        <v>5397184723623</v>
      </c>
      <c r="L56" s="3" t="s">
        <v>1111</v>
      </c>
      <c r="M56" s="3" t="s">
        <v>1174</v>
      </c>
      <c r="N56" s="3" t="s">
        <v>1218</v>
      </c>
      <c r="O56" s="3" t="s">
        <v>1255</v>
      </c>
      <c r="P56" s="3" t="s">
        <v>1284</v>
      </c>
      <c r="Q56" s="3" t="s">
        <v>1293</v>
      </c>
    </row>
    <row r="57" spans="1:17" ht="13.5" customHeight="1">
      <c r="A57" s="57" t="str">
        <f ca="1">HYPERLINK("https://japancatalog.dell.com/peripherals/result/"&amp;INDIRECT("F"&amp;ROW()),"見積へGo")</f>
        <v>見積へGo</v>
      </c>
      <c r="B57" t="s">
        <v>104</v>
      </c>
      <c r="C57" t="s">
        <v>105</v>
      </c>
      <c r="D57" t="s">
        <v>107</v>
      </c>
      <c r="E57" t="s">
        <v>108</v>
      </c>
      <c r="F57" s="3" t="s">
        <v>891</v>
      </c>
      <c r="G57" s="3" t="s">
        <v>963</v>
      </c>
      <c r="H57" s="3" t="s">
        <v>963</v>
      </c>
      <c r="I57" s="3" t="s">
        <v>983</v>
      </c>
      <c r="J57" s="3" t="s">
        <v>1042</v>
      </c>
      <c r="K57" s="49">
        <v>5397184687543</v>
      </c>
      <c r="L57" s="3" t="s">
        <v>1112</v>
      </c>
      <c r="M57" s="3" t="s">
        <v>1175</v>
      </c>
      <c r="N57" s="3" t="s">
        <v>1200</v>
      </c>
      <c r="O57" s="3" t="s">
        <v>1256</v>
      </c>
      <c r="P57" s="3" t="s">
        <v>1285</v>
      </c>
      <c r="Q57" s="3" t="s">
        <v>1293</v>
      </c>
    </row>
    <row r="58" spans="1:17" ht="13.5" customHeight="1">
      <c r="A58" s="57" t="str">
        <f ca="1">HYPERLINK("https://japancatalog.dell.com/peripherals/result/"&amp;INDIRECT("F"&amp;ROW()),"見積へGo")</f>
        <v>見積へGo</v>
      </c>
      <c r="B58" t="s">
        <v>104</v>
      </c>
      <c r="C58" t="s">
        <v>105</v>
      </c>
      <c r="D58" t="s">
        <v>107</v>
      </c>
      <c r="E58" t="s">
        <v>108</v>
      </c>
      <c r="F58" s="3" t="s">
        <v>892</v>
      </c>
      <c r="G58" s="3" t="s">
        <v>964</v>
      </c>
      <c r="H58" s="3" t="s">
        <v>964</v>
      </c>
      <c r="I58" s="3" t="s">
        <v>983</v>
      </c>
      <c r="J58" s="3" t="s">
        <v>1043</v>
      </c>
      <c r="K58" s="49">
        <v>5397184755884</v>
      </c>
      <c r="L58" s="3" t="s">
        <v>1113</v>
      </c>
      <c r="M58" s="3" t="s">
        <v>1169</v>
      </c>
      <c r="N58" s="3" t="s">
        <v>1219</v>
      </c>
      <c r="O58" s="3" t="s">
        <v>1200</v>
      </c>
      <c r="P58" s="3" t="s">
        <v>1210</v>
      </c>
      <c r="Q58" s="3" t="s">
        <v>1293</v>
      </c>
    </row>
    <row r="59" spans="1:17" ht="13.5" customHeight="1">
      <c r="A59" s="57" t="str">
        <f ca="1">HYPERLINK("https://japancatalog.dell.com/peripherals/result/"&amp;INDIRECT("F"&amp;ROW()),"見積へGo")</f>
        <v>見積へGo</v>
      </c>
      <c r="B59" t="s">
        <v>104</v>
      </c>
      <c r="C59" t="s">
        <v>105</v>
      </c>
      <c r="D59" t="s">
        <v>107</v>
      </c>
      <c r="E59" t="s">
        <v>108</v>
      </c>
      <c r="F59" s="3" t="s">
        <v>893</v>
      </c>
      <c r="G59" s="3" t="s">
        <v>965</v>
      </c>
      <c r="H59" s="3" t="s">
        <v>965</v>
      </c>
      <c r="I59" s="3" t="s">
        <v>984</v>
      </c>
      <c r="J59" s="3" t="s">
        <v>1044</v>
      </c>
      <c r="K59" s="49">
        <v>5397184775103</v>
      </c>
      <c r="L59" s="3" t="s">
        <v>1114</v>
      </c>
      <c r="M59" s="3" t="s">
        <v>1176</v>
      </c>
      <c r="N59" s="3" t="s">
        <v>1208</v>
      </c>
      <c r="O59" s="3" t="s">
        <v>1257</v>
      </c>
      <c r="P59" s="3" t="s">
        <v>1286</v>
      </c>
      <c r="Q59" s="3" t="s">
        <v>1293</v>
      </c>
    </row>
    <row r="60" spans="1:17" ht="13.5" customHeight="1">
      <c r="A60" s="57" t="str">
        <f ca="1">HYPERLINK("https://japancatalog.dell.com/peripherals/result/"&amp;INDIRECT("F"&amp;ROW()),"見積へGo")</f>
        <v>見積へGo</v>
      </c>
      <c r="B60" t="s">
        <v>104</v>
      </c>
      <c r="C60" t="s">
        <v>105</v>
      </c>
      <c r="D60" t="s">
        <v>107</v>
      </c>
      <c r="E60" t="s">
        <v>108</v>
      </c>
      <c r="F60" s="3" t="s">
        <v>894</v>
      </c>
      <c r="G60" s="3" t="s">
        <v>966</v>
      </c>
      <c r="H60" s="3" t="s">
        <v>966</v>
      </c>
      <c r="I60" s="3" t="s">
        <v>983</v>
      </c>
      <c r="J60" s="3" t="s">
        <v>1045</v>
      </c>
      <c r="K60" s="49">
        <v>5397184357132</v>
      </c>
      <c r="L60" s="3" t="s">
        <v>1115</v>
      </c>
      <c r="M60" s="3" t="s">
        <v>1177</v>
      </c>
      <c r="N60" s="3" t="s">
        <v>1220</v>
      </c>
      <c r="O60" s="3" t="s">
        <v>1258</v>
      </c>
      <c r="P60" s="3" t="s">
        <v>1254</v>
      </c>
      <c r="Q60" s="3" t="s">
        <v>1293</v>
      </c>
    </row>
    <row r="61" spans="1:17" ht="13.5" customHeight="1">
      <c r="A61" s="57" t="str">
        <f ca="1">HYPERLINK("https://japancatalog.dell.com/peripherals/result/"&amp;INDIRECT("F"&amp;ROW()),"見積へGo")</f>
        <v>見積へGo</v>
      </c>
      <c r="B61" t="s">
        <v>104</v>
      </c>
      <c r="C61" t="s">
        <v>105</v>
      </c>
      <c r="D61" t="s">
        <v>107</v>
      </c>
      <c r="E61" t="s">
        <v>108</v>
      </c>
      <c r="F61" s="3" t="s">
        <v>895</v>
      </c>
      <c r="G61" s="3" t="s">
        <v>967</v>
      </c>
      <c r="H61" s="3" t="s">
        <v>967</v>
      </c>
      <c r="I61" s="3" t="s">
        <v>983</v>
      </c>
      <c r="J61" s="3" t="s">
        <v>1046</v>
      </c>
      <c r="K61" s="49">
        <v>5397184620892</v>
      </c>
      <c r="L61" s="3" t="s">
        <v>1116</v>
      </c>
      <c r="M61" s="3" t="s">
        <v>1178</v>
      </c>
      <c r="N61" s="3" t="s">
        <v>1221</v>
      </c>
      <c r="O61" s="3" t="s">
        <v>1259</v>
      </c>
      <c r="P61" s="3" t="s">
        <v>1287</v>
      </c>
      <c r="Q61" s="3" t="s">
        <v>1293</v>
      </c>
    </row>
    <row r="62" spans="1:17" ht="13.5" customHeight="1">
      <c r="A62" s="57" t="str">
        <f ca="1">HYPERLINK("https://japancatalog.dell.com/peripherals/result/"&amp;INDIRECT("F"&amp;ROW()),"見積へGo")</f>
        <v>見積へGo</v>
      </c>
      <c r="B62" t="s">
        <v>104</v>
      </c>
      <c r="C62" t="s">
        <v>105</v>
      </c>
      <c r="D62" t="s">
        <v>107</v>
      </c>
      <c r="E62" t="s">
        <v>108</v>
      </c>
      <c r="F62" s="3" t="s">
        <v>896</v>
      </c>
      <c r="G62" s="3" t="s">
        <v>968</v>
      </c>
      <c r="H62" s="3" t="s">
        <v>968</v>
      </c>
      <c r="I62" s="3" t="s">
        <v>984</v>
      </c>
      <c r="J62" s="3" t="s">
        <v>1047</v>
      </c>
      <c r="K62" s="49">
        <v>5397184091777</v>
      </c>
      <c r="L62" s="3" t="s">
        <v>1117</v>
      </c>
      <c r="M62" s="3" t="s">
        <v>1179</v>
      </c>
      <c r="N62" s="3" t="s">
        <v>1222</v>
      </c>
      <c r="O62" s="3" t="s">
        <v>1260</v>
      </c>
      <c r="P62" s="3" t="s">
        <v>1225</v>
      </c>
      <c r="Q62" s="3" t="s">
        <v>1293</v>
      </c>
    </row>
    <row r="63" spans="1:17" ht="13.5" customHeight="1">
      <c r="A63" s="57" t="str">
        <f ca="1">HYPERLINK("https://japancatalog.dell.com/peripherals/result/"&amp;INDIRECT("F"&amp;ROW()),"見積へGo")</f>
        <v>見積へGo</v>
      </c>
      <c r="B63" t="s">
        <v>104</v>
      </c>
      <c r="C63" t="s">
        <v>105</v>
      </c>
      <c r="D63" t="s">
        <v>107</v>
      </c>
      <c r="E63" t="s">
        <v>108</v>
      </c>
      <c r="F63" s="3" t="s">
        <v>897</v>
      </c>
      <c r="G63" s="3" t="s">
        <v>969</v>
      </c>
      <c r="H63" s="3" t="s">
        <v>969</v>
      </c>
      <c r="I63" s="3" t="s">
        <v>984</v>
      </c>
      <c r="J63" s="3" t="s">
        <v>1048</v>
      </c>
      <c r="K63" s="49">
        <v>5397184200254</v>
      </c>
      <c r="L63" s="3" t="s">
        <v>1118</v>
      </c>
      <c r="M63" s="3" t="s">
        <v>1180</v>
      </c>
      <c r="N63" s="3" t="s">
        <v>1223</v>
      </c>
      <c r="O63" s="3" t="s">
        <v>1261</v>
      </c>
      <c r="P63" s="3" t="s">
        <v>1187</v>
      </c>
      <c r="Q63" s="3" t="s">
        <v>1293</v>
      </c>
    </row>
    <row r="64" spans="1:17" ht="13.5" customHeight="1">
      <c r="A64" s="57" t="str">
        <f ca="1">HYPERLINK("https://japancatalog.dell.com/peripherals/result/"&amp;INDIRECT("F"&amp;ROW()),"見積へGo")</f>
        <v>見積へGo</v>
      </c>
      <c r="B64" t="s">
        <v>104</v>
      </c>
      <c r="C64" t="s">
        <v>105</v>
      </c>
      <c r="D64" t="s">
        <v>107</v>
      </c>
      <c r="E64" t="s">
        <v>108</v>
      </c>
      <c r="F64" s="3" t="s">
        <v>898</v>
      </c>
      <c r="G64" s="3" t="s">
        <v>970</v>
      </c>
      <c r="H64" s="3" t="s">
        <v>970</v>
      </c>
      <c r="I64" s="3" t="s">
        <v>984</v>
      </c>
      <c r="J64" s="3" t="s">
        <v>1049</v>
      </c>
      <c r="K64" s="49">
        <v>5397184200261</v>
      </c>
      <c r="L64" s="3" t="s">
        <v>1119</v>
      </c>
      <c r="M64" s="3" t="s">
        <v>1181</v>
      </c>
      <c r="N64" s="3" t="s">
        <v>1224</v>
      </c>
      <c r="O64" s="3" t="s">
        <v>1203</v>
      </c>
      <c r="P64" s="3" t="s">
        <v>1288</v>
      </c>
      <c r="Q64" s="3" t="s">
        <v>1293</v>
      </c>
    </row>
    <row r="65" spans="1:17" ht="13.5" customHeight="1">
      <c r="A65" s="57" t="str">
        <f ca="1">HYPERLINK("https://japancatalog.dell.com/peripherals/result/"&amp;INDIRECT("F"&amp;ROW()),"見積へGo")</f>
        <v>見積へGo</v>
      </c>
      <c r="B65" t="s">
        <v>104</v>
      </c>
      <c r="C65" t="s">
        <v>105</v>
      </c>
      <c r="D65" t="s">
        <v>107</v>
      </c>
      <c r="E65" t="s">
        <v>108</v>
      </c>
      <c r="F65" s="3" t="s">
        <v>899</v>
      </c>
      <c r="G65" s="3" t="s">
        <v>971</v>
      </c>
      <c r="H65" s="3" t="s">
        <v>971</v>
      </c>
      <c r="I65" s="3" t="s">
        <v>983</v>
      </c>
      <c r="J65" s="3" t="s">
        <v>1050</v>
      </c>
      <c r="K65" s="49">
        <v>5397184877142</v>
      </c>
      <c r="L65" s="3" t="s">
        <v>1120</v>
      </c>
      <c r="M65" s="3" t="s">
        <v>1182</v>
      </c>
      <c r="N65" s="3" t="s">
        <v>1225</v>
      </c>
      <c r="O65" s="3" t="s">
        <v>1262</v>
      </c>
      <c r="P65" s="3" t="s">
        <v>1289</v>
      </c>
      <c r="Q65" s="3" t="s">
        <v>1294</v>
      </c>
    </row>
    <row r="66" spans="1:17" ht="13.5" customHeight="1">
      <c r="A66" s="57" t="str">
        <f ca="1">HYPERLINK("https://japancatalog.dell.com/peripherals/result/"&amp;INDIRECT("F"&amp;ROW()),"見積へGo")</f>
        <v>見積へGo</v>
      </c>
      <c r="B66" t="s">
        <v>104</v>
      </c>
      <c r="C66" t="s">
        <v>105</v>
      </c>
      <c r="D66" t="s">
        <v>107</v>
      </c>
      <c r="E66" t="s">
        <v>108</v>
      </c>
      <c r="F66" s="3" t="s">
        <v>900</v>
      </c>
      <c r="G66" s="3" t="s">
        <v>972</v>
      </c>
      <c r="H66" s="3" t="s">
        <v>972</v>
      </c>
      <c r="I66" s="3" t="s">
        <v>983</v>
      </c>
      <c r="J66" s="3" t="s">
        <v>1051</v>
      </c>
      <c r="K66" s="49">
        <v>5397184877128</v>
      </c>
      <c r="L66" s="3" t="s">
        <v>1121</v>
      </c>
      <c r="M66" s="3" t="s">
        <v>1183</v>
      </c>
      <c r="N66" s="3" t="s">
        <v>1225</v>
      </c>
      <c r="O66" s="3" t="s">
        <v>1262</v>
      </c>
      <c r="P66" s="3" t="s">
        <v>1290</v>
      </c>
      <c r="Q66" s="3" t="s">
        <v>1294</v>
      </c>
    </row>
    <row r="67" spans="1:17" ht="13.5" customHeight="1">
      <c r="A67" s="57" t="str">
        <f ca="1">HYPERLINK("https://japancatalog.dell.com/peripherals/result/"&amp;INDIRECT("F"&amp;ROW()),"見積へGo")</f>
        <v>見積へGo</v>
      </c>
      <c r="B67" t="s">
        <v>104</v>
      </c>
      <c r="C67" t="s">
        <v>105</v>
      </c>
      <c r="D67" t="s">
        <v>107</v>
      </c>
      <c r="E67" t="s">
        <v>108</v>
      </c>
      <c r="F67" s="3" t="s">
        <v>901</v>
      </c>
      <c r="G67" s="3" t="s">
        <v>973</v>
      </c>
      <c r="H67" s="3" t="s">
        <v>973</v>
      </c>
      <c r="I67" s="3" t="s">
        <v>984</v>
      </c>
      <c r="J67" s="3" t="s">
        <v>1052</v>
      </c>
      <c r="K67" s="49">
        <v>5397184820377</v>
      </c>
      <c r="L67" s="3" t="s">
        <v>1122</v>
      </c>
      <c r="M67" s="3" t="s">
        <v>1184</v>
      </c>
      <c r="N67" s="3" t="s">
        <v>1226</v>
      </c>
      <c r="O67" s="3" t="s">
        <v>1263</v>
      </c>
      <c r="P67" s="3" t="s">
        <v>1291</v>
      </c>
      <c r="Q67" s="3" t="s">
        <v>1293</v>
      </c>
    </row>
    <row r="68" spans="1:17" ht="13.5" customHeight="1">
      <c r="A68" s="57" t="str">
        <f ca="1">HYPERLINK("https://japancatalog.dell.com/peripherals/result/"&amp;INDIRECT("F"&amp;ROW()),"見積へGo")</f>
        <v>見積へGo</v>
      </c>
      <c r="B68" t="s">
        <v>104</v>
      </c>
      <c r="C68" t="s">
        <v>105</v>
      </c>
      <c r="D68" t="s">
        <v>107</v>
      </c>
      <c r="E68" t="s">
        <v>108</v>
      </c>
      <c r="F68" s="3" t="s">
        <v>902</v>
      </c>
      <c r="G68" s="3" t="s">
        <v>974</v>
      </c>
      <c r="H68" s="3" t="s">
        <v>974</v>
      </c>
      <c r="I68" s="3" t="s">
        <v>987</v>
      </c>
      <c r="J68" s="3" t="s">
        <v>1053</v>
      </c>
      <c r="K68" s="49">
        <v>5397184820438</v>
      </c>
      <c r="L68" s="3" t="s">
        <v>1123</v>
      </c>
      <c r="M68" s="3" t="s">
        <v>1185</v>
      </c>
      <c r="N68" s="3" t="s">
        <v>1227</v>
      </c>
      <c r="O68" s="3" t="s">
        <v>1211</v>
      </c>
      <c r="P68" s="3" t="s">
        <v>1292</v>
      </c>
      <c r="Q68" s="3" t="s">
        <v>1293</v>
      </c>
    </row>
    <row r="69" spans="1:17" ht="13.5" customHeight="1">
      <c r="A69" s="57" t="str">
        <f ca="1">HYPERLINK("https://japancatalog.dell.com/peripherals/result/"&amp;INDIRECT("F"&amp;ROW()),"見積へGo")</f>
        <v>見積へGo</v>
      </c>
      <c r="B69" t="s">
        <v>104</v>
      </c>
      <c r="C69" t="s">
        <v>105</v>
      </c>
      <c r="D69" t="s">
        <v>107</v>
      </c>
      <c r="E69" t="s">
        <v>108</v>
      </c>
      <c r="F69" s="3" t="s">
        <v>903</v>
      </c>
      <c r="G69" s="3" t="s">
        <v>975</v>
      </c>
      <c r="H69" s="3" t="s">
        <v>975</v>
      </c>
      <c r="I69" s="3">
        <v>20240805</v>
      </c>
      <c r="J69" s="66" t="s">
        <v>1054</v>
      </c>
      <c r="K69" s="49">
        <v>5397184911617</v>
      </c>
      <c r="L69" s="3" t="s">
        <v>1124</v>
      </c>
      <c r="M69" s="3">
        <v>209</v>
      </c>
      <c r="N69" s="3">
        <v>351</v>
      </c>
      <c r="O69" s="3">
        <v>25</v>
      </c>
      <c r="P69" s="3">
        <v>250</v>
      </c>
      <c r="Q69" s="3" t="s">
        <v>1296</v>
      </c>
    </row>
    <row r="70" spans="1:17" ht="13.5" customHeight="1">
      <c r="A70" s="57" t="str">
        <f ca="1">HYPERLINK("https://japancatalog.dell.com/peripherals/result/"&amp;INDIRECT("F"&amp;ROW()),"見積へGo")</f>
        <v>見積へGo</v>
      </c>
      <c r="B70" t="s">
        <v>104</v>
      </c>
      <c r="C70" t="s">
        <v>105</v>
      </c>
      <c r="D70" t="s">
        <v>107</v>
      </c>
      <c r="E70" t="s">
        <v>108</v>
      </c>
      <c r="F70" s="3" t="s">
        <v>904</v>
      </c>
      <c r="G70" s="3" t="s">
        <v>976</v>
      </c>
      <c r="H70" s="3" t="s">
        <v>976</v>
      </c>
      <c r="I70" s="3">
        <v>20240805</v>
      </c>
      <c r="J70" s="66" t="s">
        <v>1055</v>
      </c>
      <c r="K70" s="49">
        <v>5397184911624</v>
      </c>
      <c r="L70" s="3" t="s">
        <v>1124</v>
      </c>
      <c r="M70" s="3">
        <v>241</v>
      </c>
      <c r="N70" s="3">
        <v>380</v>
      </c>
      <c r="O70" s="3">
        <v>25</v>
      </c>
      <c r="P70" s="3">
        <v>271</v>
      </c>
      <c r="Q70" s="3" t="s">
        <v>1296</v>
      </c>
    </row>
    <row r="71" spans="1:17" ht="13.5" customHeight="1">
      <c r="A71" s="57" t="str">
        <f ca="1">HYPERLINK("https://japancatalog.dell.com/peripherals/result/"&amp;INDIRECT("F"&amp;ROW()),"見積へGo")</f>
        <v>見積へGo</v>
      </c>
      <c r="B71" t="s">
        <v>104</v>
      </c>
      <c r="C71" t="s">
        <v>105</v>
      </c>
      <c r="D71" t="s">
        <v>107</v>
      </c>
      <c r="E71" t="s">
        <v>108</v>
      </c>
      <c r="F71" s="3" t="s">
        <v>905</v>
      </c>
      <c r="G71" s="3" t="s">
        <v>977</v>
      </c>
      <c r="H71" s="3" t="s">
        <v>977</v>
      </c>
      <c r="I71" s="3" t="s">
        <v>988</v>
      </c>
      <c r="J71" s="66" t="s">
        <v>1056</v>
      </c>
      <c r="K71" s="49">
        <v>5397184922422</v>
      </c>
      <c r="L71" s="3" t="s">
        <v>1125</v>
      </c>
      <c r="M71" s="3">
        <v>0</v>
      </c>
      <c r="N71" s="3">
        <v>0</v>
      </c>
      <c r="O71" s="3">
        <v>0</v>
      </c>
      <c r="P71" s="3">
        <v>0</v>
      </c>
      <c r="Q71" s="3" t="s">
        <v>1297</v>
      </c>
    </row>
    <row r="72" spans="1:17" ht="13.5" customHeight="1">
      <c r="A72" s="57" t="str">
        <f ca="1">HYPERLINK("https://japancatalog.dell.com/peripherals/result/"&amp;INDIRECT("F"&amp;ROW()),"見積へGo")</f>
        <v>見積へGo</v>
      </c>
      <c r="B72" t="s">
        <v>104</v>
      </c>
      <c r="C72" t="s">
        <v>105</v>
      </c>
      <c r="D72" t="s">
        <v>107</v>
      </c>
      <c r="E72" t="s">
        <v>108</v>
      </c>
      <c r="F72" s="3" t="s">
        <v>906</v>
      </c>
      <c r="G72" s="3" t="s">
        <v>978</v>
      </c>
      <c r="H72" s="3" t="s">
        <v>978</v>
      </c>
      <c r="I72" s="3" t="s">
        <v>988</v>
      </c>
      <c r="J72" s="66" t="s">
        <v>1057</v>
      </c>
      <c r="K72" s="49">
        <v>5397184922804</v>
      </c>
      <c r="L72" s="3" t="s">
        <v>1126</v>
      </c>
      <c r="M72" s="3">
        <v>0</v>
      </c>
      <c r="N72" s="3">
        <v>0</v>
      </c>
      <c r="O72" s="3">
        <v>0</v>
      </c>
      <c r="P72" s="3">
        <v>0</v>
      </c>
      <c r="Q72" s="3" t="s">
        <v>1297</v>
      </c>
    </row>
    <row r="73" spans="1:17" ht="13.5" customHeight="1">
      <c r="A73" s="57" t="str">
        <f ca="1">HYPERLINK("https://japancatalog.dell.com/peripherals/result/"&amp;INDIRECT("F"&amp;ROW()),"見積へGo")</f>
        <v>見積へGo</v>
      </c>
      <c r="B73" t="s">
        <v>104</v>
      </c>
      <c r="C73" t="s">
        <v>105</v>
      </c>
      <c r="D73" t="s">
        <v>107</v>
      </c>
      <c r="E73" t="s">
        <v>108</v>
      </c>
      <c r="F73" s="3" t="s">
        <v>907</v>
      </c>
      <c r="G73" s="3" t="s">
        <v>979</v>
      </c>
      <c r="H73" s="3" t="s">
        <v>979</v>
      </c>
      <c r="I73" s="64">
        <v>20240918</v>
      </c>
      <c r="J73" s="67" t="s">
        <v>1058</v>
      </c>
      <c r="K73" s="68">
        <v>5397184922729</v>
      </c>
      <c r="L73" s="64" t="s">
        <v>1127</v>
      </c>
      <c r="M73" s="64">
        <v>0</v>
      </c>
      <c r="N73" s="64">
        <v>0</v>
      </c>
      <c r="O73" s="64">
        <v>0</v>
      </c>
      <c r="P73" s="64">
        <v>0</v>
      </c>
      <c r="Q73" s="64" t="s">
        <v>1297</v>
      </c>
    </row>
    <row r="74" spans="1:17" ht="13.5" customHeight="1">
      <c r="A74" s="57" t="str">
        <f ca="1">HYPERLINK("https://japancatalog.dell.com/peripherals/result/"&amp;INDIRECT("F"&amp;ROW()),"見積へGo")</f>
        <v>見積へGo</v>
      </c>
      <c r="B74" t="s">
        <v>104</v>
      </c>
      <c r="C74" t="s">
        <v>105</v>
      </c>
      <c r="D74" t="s">
        <v>107</v>
      </c>
      <c r="E74" t="s">
        <v>108</v>
      </c>
      <c r="F74" s="3" t="s">
        <v>908</v>
      </c>
      <c r="G74" s="3" t="s">
        <v>980</v>
      </c>
      <c r="H74" s="3" t="s">
        <v>980</v>
      </c>
      <c r="I74" s="64">
        <v>20240919</v>
      </c>
      <c r="J74" s="68">
        <v>884116123569</v>
      </c>
      <c r="K74" s="68">
        <v>5397063212965</v>
      </c>
      <c r="L74" s="64" t="s">
        <v>1128</v>
      </c>
      <c r="M74" s="64">
        <v>0</v>
      </c>
      <c r="N74" s="64">
        <v>0</v>
      </c>
      <c r="O74" s="64">
        <v>0</v>
      </c>
      <c r="P74" s="64">
        <v>0</v>
      </c>
      <c r="Q74" s="64" t="s">
        <v>1294</v>
      </c>
    </row>
    <row r="75" spans="1:17" ht="13.5" customHeight="1">
      <c r="A75" s="57" t="str">
        <f ca="1">HYPERLINK("https://japancatalog.dell.com/peripherals/result/"&amp;INDIRECT("F"&amp;ROW()),"見積へGo")</f>
        <v>見積へGo</v>
      </c>
      <c r="B75" t="s">
        <v>104</v>
      </c>
      <c r="C75" t="s">
        <v>105</v>
      </c>
      <c r="D75" t="s">
        <v>107</v>
      </c>
      <c r="E75" t="s">
        <v>108</v>
      </c>
      <c r="F75" s="3" t="s">
        <v>909</v>
      </c>
      <c r="G75" s="3" t="s">
        <v>981</v>
      </c>
      <c r="H75" s="3" t="s">
        <v>981</v>
      </c>
      <c r="I75" s="64">
        <v>20241009</v>
      </c>
      <c r="J75" s="68">
        <v>884116462910</v>
      </c>
      <c r="K75" s="68">
        <v>5397184821244</v>
      </c>
      <c r="L75" s="64" t="s">
        <v>1129</v>
      </c>
      <c r="M75" s="64">
        <v>73</v>
      </c>
      <c r="N75" s="64">
        <v>380</v>
      </c>
      <c r="O75" s="64">
        <v>50</v>
      </c>
      <c r="P75" s="64">
        <v>275</v>
      </c>
      <c r="Q75" s="64" t="s">
        <v>1298</v>
      </c>
    </row>
    <row r="76" spans="1:17" ht="13.5" customHeight="1">
      <c r="A76" s="57" t="str">
        <f ca="1">HYPERLINK("https://japancatalog.dell.com/peripherals/result/"&amp;INDIRECT("F"&amp;ROW()),"見積へGo")</f>
        <v>見積へGo</v>
      </c>
      <c r="B76" t="s">
        <v>104</v>
      </c>
      <c r="C76" t="s">
        <v>105</v>
      </c>
      <c r="D76" t="s">
        <v>107</v>
      </c>
      <c r="E76" t="s">
        <v>108</v>
      </c>
      <c r="F76" t="s">
        <v>910</v>
      </c>
      <c r="G76" t="s">
        <v>982</v>
      </c>
      <c r="H76" t="s">
        <v>982</v>
      </c>
      <c r="I76" s="65">
        <v>20241015</v>
      </c>
      <c r="J76" s="69">
        <v>884116467465</v>
      </c>
      <c r="K76" s="69">
        <v>5397184877845</v>
      </c>
      <c r="L76" s="65" t="s">
        <v>1130</v>
      </c>
      <c r="M76" s="65">
        <v>4822</v>
      </c>
      <c r="N76" s="65">
        <v>459</v>
      </c>
      <c r="O76" s="65">
        <v>242</v>
      </c>
      <c r="P76" s="65">
        <v>258</v>
      </c>
      <c r="Q76" s="65" t="s">
        <v>1298</v>
      </c>
    </row>
  </sheetData>
  <autoFilter ref="A3:S3" xr:uid="{00000000-0001-0000-0400-000000000000}"/>
  <phoneticPr fontId="1"/>
  <hyperlinks>
    <hyperlink ref="A2" location="目次!A1" display="目次に戻る" xr:uid="{00000000-0004-0000-0500-000001000000}"/>
    <hyperlink ref="L69" r:id="rId1" xr:uid="{35D7BAFB-8B01-433A-A9C3-AB33BAB1C251}"/>
    <hyperlink ref="L70" r:id="rId2" xr:uid="{B9DA69CF-C439-47BD-8399-D1EB8F4C527E}"/>
  </hyperlinks>
  <pageMargins left="0.7" right="0.7" top="0.75" bottom="0.75" header="0.3" footer="0.3"/>
  <pageSetup paperSize="9" orientation="portrait" r:id="rId3"/>
  <headerFooter>
    <oddHeader>&amp;L&amp;"Calibri"&amp;10&amp;K737373Dell Customer Communication - 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BA7C-C366-4F5E-B82C-E71677E44FA9}">
  <dimension ref="A1:W13"/>
  <sheetViews>
    <sheetView zoomScale="80" zoomScaleNormal="80" workbookViewId="0">
      <pane xSplit="6" ySplit="2" topLeftCell="G3" activePane="bottomRight" state="frozenSplit"/>
      <selection activeCell="F1" sqref="F1"/>
      <selection pane="topRight"/>
      <selection pane="bottomLeft"/>
      <selection pane="bottomRight"/>
    </sheetView>
  </sheetViews>
  <sheetFormatPr defaultColWidth="8.90625" defaultRowHeight="12.45" customHeight="1"/>
  <cols>
    <col min="1" max="1" width="10.90625" style="6" customWidth="1"/>
    <col min="2" max="2" width="8.90625" style="3" customWidth="1"/>
    <col min="3" max="3" width="10.1796875" style="3" customWidth="1"/>
    <col min="4" max="4" width="30.26953125" style="3" bestFit="1" customWidth="1"/>
    <col min="5" max="5" width="17" style="3" customWidth="1"/>
    <col min="6" max="6" width="15.453125" style="3" customWidth="1"/>
    <col min="7" max="7" width="21" style="3" customWidth="1"/>
    <col min="8" max="8" width="11.6328125" style="3" customWidth="1"/>
    <col min="9" max="9" width="16.90625" style="3" customWidth="1"/>
    <col min="10" max="10" width="67.54296875" style="3" customWidth="1"/>
    <col min="11" max="11" width="16.90625" style="3" customWidth="1"/>
    <col min="12" max="12" width="21.81640625" style="3" customWidth="1"/>
    <col min="13" max="13" width="13.6328125" style="3" customWidth="1"/>
    <col min="14" max="14" width="13.7265625" style="3" customWidth="1"/>
    <col min="15" max="15" width="37.54296875" style="3" customWidth="1"/>
    <col min="16" max="16" width="41" style="3" customWidth="1"/>
    <col min="17" max="17" width="37.1796875" style="3" customWidth="1"/>
    <col min="18" max="18" width="14.1796875" style="3" customWidth="1"/>
    <col min="19" max="19" width="62.26953125" style="3" customWidth="1"/>
    <col min="20" max="20" width="16.7265625" style="3" customWidth="1"/>
    <col min="21" max="21" width="12.81640625" style="3" customWidth="1"/>
    <col min="22" max="22" width="8.90625" style="3" customWidth="1"/>
    <col min="23" max="23" width="12" style="3" hidden="1" customWidth="1"/>
    <col min="24" max="24" width="0" style="3" hidden="1" customWidth="1"/>
    <col min="25" max="25" width="8.1796875" style="3" customWidth="1"/>
    <col min="26" max="16384" width="8.90625" style="3"/>
  </cols>
  <sheetData>
    <row r="1" spans="1:23" customFormat="1" ht="12.45" customHeight="1">
      <c r="A1" s="15" t="s">
        <v>2</v>
      </c>
      <c r="W1" s="9" t="s">
        <v>39</v>
      </c>
    </row>
    <row r="2" spans="1:23" customFormat="1" ht="28.8" customHeight="1">
      <c r="A2" s="17" t="s">
        <v>4</v>
      </c>
      <c r="B2" s="18" t="s">
        <v>5</v>
      </c>
      <c r="C2" s="18" t="s">
        <v>6</v>
      </c>
      <c r="D2" s="18" t="s">
        <v>40</v>
      </c>
      <c r="E2" s="21" t="s">
        <v>41</v>
      </c>
      <c r="F2" s="22" t="s">
        <v>10</v>
      </c>
      <c r="G2" s="21" t="s">
        <v>42</v>
      </c>
      <c r="H2" s="21" t="s">
        <v>43</v>
      </c>
      <c r="I2" s="21" t="s">
        <v>44</v>
      </c>
      <c r="J2" s="21" t="s">
        <v>45</v>
      </c>
      <c r="K2" s="21" t="s">
        <v>46</v>
      </c>
      <c r="L2" s="21" t="s">
        <v>47</v>
      </c>
      <c r="M2" s="18" t="s">
        <v>48</v>
      </c>
      <c r="N2" s="18" t="s">
        <v>49</v>
      </c>
      <c r="O2" s="18" t="s">
        <v>50</v>
      </c>
      <c r="P2" s="21" t="s">
        <v>51</v>
      </c>
      <c r="Q2" s="21" t="s">
        <v>52</v>
      </c>
      <c r="R2" s="21" t="s">
        <v>53</v>
      </c>
      <c r="S2" s="21" t="s">
        <v>54</v>
      </c>
      <c r="T2" s="21" t="s">
        <v>55</v>
      </c>
      <c r="U2" s="3" t="s">
        <v>20</v>
      </c>
    </row>
    <row r="3" spans="1:23" ht="12.45" customHeight="1">
      <c r="A3" s="70" t="str">
        <f ca="1">HYPERLINK("https://japancatalog.dell.com/workstations/result/"&amp;INDIRECT("G"&amp;ROW()),"見積へGo")</f>
        <v>見積へGo</v>
      </c>
      <c r="B3" s="3" t="s">
        <v>104</v>
      </c>
      <c r="C3" s="3" t="s">
        <v>105</v>
      </c>
      <c r="D3" s="3" t="s">
        <v>1536</v>
      </c>
      <c r="E3" s="3" t="s">
        <v>1520</v>
      </c>
      <c r="F3" s="3" t="s">
        <v>1535</v>
      </c>
      <c r="G3" s="3" t="s">
        <v>1534</v>
      </c>
      <c r="H3" s="3" t="s">
        <v>1533</v>
      </c>
      <c r="I3" s="3" t="s">
        <v>1532</v>
      </c>
      <c r="J3" s="3" t="s">
        <v>1531</v>
      </c>
      <c r="K3" s="3" t="s">
        <v>1530</v>
      </c>
      <c r="L3" s="3" t="s">
        <v>1515</v>
      </c>
      <c r="M3" s="3" t="s">
        <v>1529</v>
      </c>
      <c r="N3" s="3" t="s">
        <v>1528</v>
      </c>
      <c r="O3" s="3" t="s">
        <v>1527</v>
      </c>
      <c r="P3" s="3" t="s">
        <v>1526</v>
      </c>
      <c r="Q3" s="3" t="s">
        <v>1525</v>
      </c>
      <c r="R3" s="3" t="s">
        <v>1477</v>
      </c>
      <c r="S3" s="3" t="s">
        <v>219</v>
      </c>
    </row>
    <row r="4" spans="1:23" ht="12.45" customHeight="1">
      <c r="A4" s="70" t="str">
        <f ca="1">HYPERLINK("https://japancatalog.dell.com/workstations/result/"&amp;INDIRECT("G"&amp;ROW()),"見積へGo")</f>
        <v>見積へGo</v>
      </c>
      <c r="B4" s="3" t="s">
        <v>104</v>
      </c>
      <c r="C4" s="3" t="s">
        <v>105</v>
      </c>
      <c r="D4" s="3" t="s">
        <v>1476</v>
      </c>
      <c r="E4" s="3" t="s">
        <v>1520</v>
      </c>
      <c r="F4" s="3" t="s">
        <v>1524</v>
      </c>
      <c r="G4" s="3" t="s">
        <v>1518</v>
      </c>
      <c r="I4" s="3" t="s">
        <v>1472</v>
      </c>
      <c r="J4" s="3" t="s">
        <v>1523</v>
      </c>
      <c r="K4" s="3" t="s">
        <v>1522</v>
      </c>
      <c r="L4" s="3" t="s">
        <v>1515</v>
      </c>
      <c r="N4" s="3" t="s">
        <v>1514</v>
      </c>
      <c r="O4" s="3" t="s">
        <v>1521</v>
      </c>
      <c r="P4" s="3" t="s">
        <v>1512</v>
      </c>
      <c r="Q4" s="3" t="s">
        <v>1467</v>
      </c>
      <c r="S4" s="3" t="s">
        <v>1511</v>
      </c>
      <c r="U4" s="3" t="s">
        <v>1510</v>
      </c>
    </row>
    <row r="5" spans="1:23" ht="12.45" customHeight="1">
      <c r="A5" s="70" t="str">
        <f ca="1">HYPERLINK("https://japancatalog.dell.com/workstations/result/"&amp;INDIRECT("G"&amp;ROW()),"見積へGo")</f>
        <v>見積へGo</v>
      </c>
      <c r="B5" s="3" t="s">
        <v>104</v>
      </c>
      <c r="C5" s="3" t="s">
        <v>105</v>
      </c>
      <c r="D5" s="3" t="s">
        <v>1476</v>
      </c>
      <c r="E5" s="3" t="s">
        <v>1520</v>
      </c>
      <c r="F5" s="3" t="s">
        <v>1519</v>
      </c>
      <c r="G5" s="3" t="s">
        <v>1518</v>
      </c>
      <c r="I5" s="3" t="s">
        <v>1472</v>
      </c>
      <c r="J5" s="3" t="s">
        <v>1517</v>
      </c>
      <c r="K5" s="3" t="s">
        <v>1516</v>
      </c>
      <c r="L5" s="3" t="s">
        <v>1515</v>
      </c>
      <c r="N5" s="3" t="s">
        <v>1514</v>
      </c>
      <c r="O5" s="3" t="s">
        <v>1513</v>
      </c>
      <c r="P5" s="3" t="s">
        <v>1512</v>
      </c>
      <c r="Q5" s="3" t="s">
        <v>1467</v>
      </c>
      <c r="S5" s="3" t="s">
        <v>1511</v>
      </c>
      <c r="U5" s="3" t="s">
        <v>1510</v>
      </c>
    </row>
    <row r="6" spans="1:23" ht="12.45" customHeight="1">
      <c r="A6" s="70" t="str">
        <f ca="1">HYPERLINK("https://japancatalog.dell.com/workstations/result/"&amp;INDIRECT("G"&amp;ROW()),"見積へGo")</f>
        <v>見積へGo</v>
      </c>
      <c r="B6" s="3" t="s">
        <v>104</v>
      </c>
      <c r="C6" s="3" t="s">
        <v>105</v>
      </c>
      <c r="D6" s="3" t="s">
        <v>1509</v>
      </c>
      <c r="E6" s="3" t="s">
        <v>1483</v>
      </c>
      <c r="F6" s="3" t="s">
        <v>1508</v>
      </c>
      <c r="G6" s="3" t="s">
        <v>1481</v>
      </c>
      <c r="I6" s="3" t="s">
        <v>1472</v>
      </c>
      <c r="J6" s="3" t="s">
        <v>1507</v>
      </c>
      <c r="K6" s="3" t="s">
        <v>1506</v>
      </c>
      <c r="L6" s="3" t="s">
        <v>211</v>
      </c>
      <c r="O6" s="3" t="s">
        <v>1505</v>
      </c>
      <c r="Q6" s="3" t="s">
        <v>1467</v>
      </c>
      <c r="S6" s="3" t="s">
        <v>1504</v>
      </c>
    </row>
    <row r="7" spans="1:23" ht="12.45" customHeight="1">
      <c r="A7" s="70" t="str">
        <f ca="1">HYPERLINK("https://japancatalog.dell.com/workstations/result/"&amp;INDIRECT("G"&amp;ROW()),"見積へGo")</f>
        <v>見積へGo</v>
      </c>
      <c r="B7" s="3" t="s">
        <v>104</v>
      </c>
      <c r="C7" s="3" t="s">
        <v>105</v>
      </c>
      <c r="D7" s="3" t="s">
        <v>1497</v>
      </c>
      <c r="E7" s="3" t="s">
        <v>1483</v>
      </c>
      <c r="F7" s="3" t="s">
        <v>1503</v>
      </c>
      <c r="G7" s="3" t="s">
        <v>1481</v>
      </c>
      <c r="I7" s="3" t="s">
        <v>1472</v>
      </c>
      <c r="J7" s="3" t="s">
        <v>1502</v>
      </c>
      <c r="K7" s="3" t="s">
        <v>1501</v>
      </c>
      <c r="N7" s="3" t="s">
        <v>1469</v>
      </c>
      <c r="O7" s="3" t="s">
        <v>1478</v>
      </c>
      <c r="Q7" s="3" t="s">
        <v>1467</v>
      </c>
      <c r="R7" s="3" t="s">
        <v>1477</v>
      </c>
      <c r="S7" s="3" t="s">
        <v>1493</v>
      </c>
    </row>
    <row r="8" spans="1:23" ht="12.45" customHeight="1">
      <c r="A8" s="70" t="str">
        <f ca="1">HYPERLINK("https://japancatalog.dell.com/workstations/result/"&amp;INDIRECT("G"&amp;ROW()),"見積へGo")</f>
        <v>見積へGo</v>
      </c>
      <c r="B8" s="3" t="s">
        <v>104</v>
      </c>
      <c r="C8" s="3" t="s">
        <v>105</v>
      </c>
      <c r="D8" s="3" t="s">
        <v>1497</v>
      </c>
      <c r="E8" s="3" t="s">
        <v>1483</v>
      </c>
      <c r="F8" s="3" t="s">
        <v>1500</v>
      </c>
      <c r="G8" s="3" t="s">
        <v>1481</v>
      </c>
      <c r="I8" s="3" t="s">
        <v>1472</v>
      </c>
      <c r="J8" s="3" t="s">
        <v>1499</v>
      </c>
      <c r="K8" s="3" t="s">
        <v>1498</v>
      </c>
      <c r="N8" s="3" t="s">
        <v>1469</v>
      </c>
      <c r="O8" s="3" t="s">
        <v>1478</v>
      </c>
      <c r="Q8" s="3" t="s">
        <v>1467</v>
      </c>
      <c r="R8" s="3" t="s">
        <v>1477</v>
      </c>
      <c r="S8" s="3" t="s">
        <v>1493</v>
      </c>
    </row>
    <row r="9" spans="1:23" ht="12.45" customHeight="1">
      <c r="A9" s="70" t="str">
        <f ca="1">HYPERLINK("https://japancatalog.dell.com/workstations/result/"&amp;INDIRECT("G"&amp;ROW()),"見積へGo")</f>
        <v>見積へGo</v>
      </c>
      <c r="B9" s="3" t="s">
        <v>104</v>
      </c>
      <c r="C9" s="3" t="s">
        <v>105</v>
      </c>
      <c r="D9" s="3" t="s">
        <v>1497</v>
      </c>
      <c r="E9" s="3" t="s">
        <v>1483</v>
      </c>
      <c r="F9" s="3" t="s">
        <v>1496</v>
      </c>
      <c r="G9" s="3" t="s">
        <v>1481</v>
      </c>
      <c r="I9" s="3" t="s">
        <v>1472</v>
      </c>
      <c r="J9" s="3" t="s">
        <v>1495</v>
      </c>
      <c r="K9" s="3" t="s">
        <v>1494</v>
      </c>
      <c r="N9" s="3" t="s">
        <v>1469</v>
      </c>
      <c r="O9" s="3" t="s">
        <v>1485</v>
      </c>
      <c r="Q9" s="3" t="s">
        <v>1467</v>
      </c>
      <c r="R9" s="3" t="s">
        <v>1477</v>
      </c>
      <c r="S9" s="3" t="s">
        <v>1493</v>
      </c>
    </row>
    <row r="10" spans="1:23" ht="12.45" customHeight="1">
      <c r="A10" s="70" t="str">
        <f ca="1">HYPERLINK("https://japancatalog.dell.com/workstations/result/"&amp;INDIRECT("G"&amp;ROW()),"見積へGo")</f>
        <v>見積へGo</v>
      </c>
      <c r="B10" s="3" t="s">
        <v>104</v>
      </c>
      <c r="C10" s="3" t="s">
        <v>105</v>
      </c>
      <c r="D10" s="3" t="s">
        <v>1476</v>
      </c>
      <c r="E10" s="3" t="s">
        <v>1483</v>
      </c>
      <c r="F10" s="3" t="s">
        <v>1492</v>
      </c>
      <c r="G10" s="3" t="s">
        <v>1481</v>
      </c>
      <c r="I10" s="3" t="s">
        <v>1472</v>
      </c>
      <c r="J10" s="3" t="s">
        <v>1491</v>
      </c>
      <c r="K10" s="3" t="s">
        <v>1490</v>
      </c>
      <c r="N10" s="3" t="s">
        <v>1469</v>
      </c>
      <c r="O10" s="3" t="s">
        <v>1489</v>
      </c>
      <c r="Q10" s="3" t="s">
        <v>1467</v>
      </c>
      <c r="R10" s="3" t="s">
        <v>1477</v>
      </c>
      <c r="S10" s="3" t="s">
        <v>1484</v>
      </c>
    </row>
    <row r="11" spans="1:23" ht="12.45" customHeight="1">
      <c r="A11" s="70" t="str">
        <f ca="1">HYPERLINK("https://japancatalog.dell.com/workstations/result/"&amp;INDIRECT("G"&amp;ROW()),"見積へGo")</f>
        <v>見積へGo</v>
      </c>
      <c r="B11" s="3" t="s">
        <v>104</v>
      </c>
      <c r="C11" s="3" t="s">
        <v>105</v>
      </c>
      <c r="D11" s="3" t="s">
        <v>1476</v>
      </c>
      <c r="E11" s="3" t="s">
        <v>1483</v>
      </c>
      <c r="F11" s="3" t="s">
        <v>1488</v>
      </c>
      <c r="G11" s="3" t="s">
        <v>1481</v>
      </c>
      <c r="I11" s="3" t="s">
        <v>1472</v>
      </c>
      <c r="J11" s="3" t="s">
        <v>1487</v>
      </c>
      <c r="K11" s="3" t="s">
        <v>1486</v>
      </c>
      <c r="N11" s="3" t="s">
        <v>1469</v>
      </c>
      <c r="O11" s="3" t="s">
        <v>1485</v>
      </c>
      <c r="Q11" s="3" t="s">
        <v>1467</v>
      </c>
      <c r="R11" s="3" t="s">
        <v>1477</v>
      </c>
      <c r="S11" s="3" t="s">
        <v>1484</v>
      </c>
    </row>
    <row r="12" spans="1:23" ht="12.45" customHeight="1">
      <c r="A12" s="70" t="str">
        <f ca="1">HYPERLINK("https://japancatalog.dell.com/workstations/result/"&amp;INDIRECT("G"&amp;ROW()),"見積へGo")</f>
        <v>見積へGo</v>
      </c>
      <c r="B12" s="3" t="s">
        <v>104</v>
      </c>
      <c r="C12" s="3" t="s">
        <v>105</v>
      </c>
      <c r="D12" s="3" t="s">
        <v>1476</v>
      </c>
      <c r="E12" s="3" t="s">
        <v>1483</v>
      </c>
      <c r="F12" s="3" t="s">
        <v>1482</v>
      </c>
      <c r="G12" s="3" t="s">
        <v>1481</v>
      </c>
      <c r="I12" s="3" t="s">
        <v>1472</v>
      </c>
      <c r="J12" s="3" t="s">
        <v>1480</v>
      </c>
      <c r="K12" s="3" t="s">
        <v>1479</v>
      </c>
      <c r="N12" s="3" t="s">
        <v>1469</v>
      </c>
      <c r="O12" s="3" t="s">
        <v>1478</v>
      </c>
      <c r="Q12" s="3" t="s">
        <v>1467</v>
      </c>
      <c r="R12" s="3" t="s">
        <v>1477</v>
      </c>
      <c r="S12" s="3" t="s">
        <v>1466</v>
      </c>
    </row>
    <row r="13" spans="1:23" ht="12.45" customHeight="1">
      <c r="A13" s="70" t="str">
        <f ca="1">HYPERLINK("https://japancatalog.dell.com/workstations/result/"&amp;INDIRECT("G"&amp;ROW()),"見積へGo")</f>
        <v>見積へGo</v>
      </c>
      <c r="B13" s="3" t="s">
        <v>104</v>
      </c>
      <c r="C13" s="3" t="s">
        <v>105</v>
      </c>
      <c r="D13" s="3" t="s">
        <v>1476</v>
      </c>
      <c r="E13" s="3" t="s">
        <v>1475</v>
      </c>
      <c r="F13" s="3" t="s">
        <v>1474</v>
      </c>
      <c r="G13" s="3" t="s">
        <v>1473</v>
      </c>
      <c r="I13" s="3" t="s">
        <v>1472</v>
      </c>
      <c r="J13" s="3" t="s">
        <v>1471</v>
      </c>
      <c r="K13" s="3" t="s">
        <v>1470</v>
      </c>
      <c r="N13" s="3" t="s">
        <v>1469</v>
      </c>
      <c r="O13" s="3" t="s">
        <v>1468</v>
      </c>
      <c r="Q13" s="3" t="s">
        <v>1467</v>
      </c>
      <c r="S13" s="3" t="s">
        <v>1466</v>
      </c>
    </row>
  </sheetData>
  <autoFilter ref="B2:XFB13" xr:uid="{00000000-0009-0000-0000-000006000000}"/>
  <phoneticPr fontId="1"/>
  <hyperlinks>
    <hyperlink ref="W1" r:id="rId1" xr:uid="{ABFF48B3-D12A-4F43-9C50-03EFE39AC529}"/>
    <hyperlink ref="A1" location="目次!A1" display="目次に戻る" xr:uid="{2BD73F4E-19BB-42A0-8F5F-59CA7EB7F158}"/>
  </hyperlinks>
  <pageMargins left="0.7" right="0.7" top="0.75" bottom="0.75" header="0.3" footer="0.3"/>
  <pageSetup paperSize="9" orientation="portrait" r:id="rId2"/>
  <headerFooter>
    <oddHeader>&amp;L&amp;"Calibri"&amp;10&amp;K737373Dell Customer Communication - 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7D7A-5092-4020-8BC6-AA35F257FB41}">
  <dimension ref="A1:K76"/>
  <sheetViews>
    <sheetView zoomScale="80" zoomScaleNormal="80" workbookViewId="0">
      <pane xSplit="5" ySplit="2" topLeftCell="F3" activePane="bottomRight" state="frozenSplit"/>
      <selection activeCell="G1" sqref="G1"/>
      <selection pane="topRight"/>
      <selection pane="bottomLeft"/>
      <selection pane="bottomRight"/>
    </sheetView>
  </sheetViews>
  <sheetFormatPr defaultColWidth="8.6328125" defaultRowHeight="14.4"/>
  <cols>
    <col min="1" max="1" width="11.36328125" style="3" customWidth="1"/>
    <col min="2" max="2" width="6.6328125" style="3" customWidth="1"/>
    <col min="3" max="3" width="7.453125" style="3" customWidth="1"/>
    <col min="4" max="4" width="16.90625" style="3" bestFit="1" customWidth="1"/>
    <col min="5" max="5" width="20.6328125" style="3" customWidth="1"/>
    <col min="6" max="6" width="23.6328125" style="3" customWidth="1"/>
    <col min="7" max="7" width="107.54296875" style="3" customWidth="1"/>
    <col min="8" max="8" width="12" style="3" customWidth="1"/>
    <col min="9" max="9" width="16" style="3" customWidth="1"/>
    <col min="10" max="11" width="0" style="3" hidden="1" customWidth="1"/>
    <col min="12" max="12" width="8.6328125" style="3" customWidth="1"/>
    <col min="13" max="16384" width="8.6328125" style="3"/>
  </cols>
  <sheetData>
    <row r="1" spans="1:11" s="24" customFormat="1" ht="13.5" customHeight="1">
      <c r="A1" s="15" t="s">
        <v>57</v>
      </c>
      <c r="B1" s="2" t="s">
        <v>89</v>
      </c>
      <c r="K1" s="36" t="s">
        <v>85</v>
      </c>
    </row>
    <row r="2" spans="1:11" ht="28.8" customHeight="1">
      <c r="A2" s="17" t="s">
        <v>77</v>
      </c>
      <c r="B2" s="18" t="s">
        <v>60</v>
      </c>
      <c r="C2" s="18" t="s">
        <v>61</v>
      </c>
      <c r="D2" s="18" t="s">
        <v>82</v>
      </c>
      <c r="E2" s="22" t="s">
        <v>86</v>
      </c>
      <c r="F2" s="21" t="s">
        <v>87</v>
      </c>
      <c r="G2" s="21" t="s">
        <v>88</v>
      </c>
      <c r="H2" s="21" t="s">
        <v>74</v>
      </c>
      <c r="I2" s="3" t="s">
        <v>75</v>
      </c>
    </row>
    <row r="3" spans="1:11" ht="15">
      <c r="A3" s="57" t="str">
        <f ca="1">HYPERLINK("https://japancatalog.dell.com/peripherals/result/"&amp;INDIRECT("E"&amp;ROW()),"見積へGo")</f>
        <v>見積へGo</v>
      </c>
      <c r="B3" s="3" t="s">
        <v>1299</v>
      </c>
      <c r="C3" s="3" t="s">
        <v>481</v>
      </c>
      <c r="D3" t="s">
        <v>107</v>
      </c>
      <c r="E3" s="3" t="s">
        <v>1300</v>
      </c>
      <c r="F3" s="3" t="s">
        <v>1372</v>
      </c>
      <c r="G3" s="3" t="s">
        <v>1395</v>
      </c>
    </row>
    <row r="4" spans="1:11" ht="15">
      <c r="A4" s="57" t="str">
        <f ca="1">HYPERLINK("https://japancatalog.dell.com/peripherals/result/"&amp;INDIRECT("E"&amp;ROW()),"見積へGo")</f>
        <v>見積へGo</v>
      </c>
      <c r="B4" s="3" t="s">
        <v>1299</v>
      </c>
      <c r="C4" s="3" t="s">
        <v>481</v>
      </c>
      <c r="D4" t="s">
        <v>107</v>
      </c>
      <c r="E4" s="3" t="s">
        <v>1301</v>
      </c>
      <c r="F4" s="3" t="s">
        <v>1373</v>
      </c>
      <c r="G4" s="3" t="s">
        <v>1396</v>
      </c>
    </row>
    <row r="5" spans="1:11" ht="15">
      <c r="A5" s="57" t="str">
        <f ca="1">HYPERLINK("https://japancatalog.dell.com/peripherals/result/"&amp;INDIRECT("E"&amp;ROW()),"見積へGo")</f>
        <v>見積へGo</v>
      </c>
      <c r="B5" s="3" t="s">
        <v>1299</v>
      </c>
      <c r="C5" s="3" t="s">
        <v>481</v>
      </c>
      <c r="D5" t="s">
        <v>107</v>
      </c>
      <c r="E5" s="3" t="s">
        <v>1302</v>
      </c>
      <c r="F5" s="3" t="s">
        <v>1372</v>
      </c>
      <c r="G5" s="3" t="s">
        <v>1397</v>
      </c>
    </row>
    <row r="6" spans="1:11" ht="15">
      <c r="A6" s="57" t="str">
        <f ca="1">HYPERLINK("https://japancatalog.dell.com/peripherals/result/"&amp;INDIRECT("E"&amp;ROW()),"見積へGo")</f>
        <v>見積へGo</v>
      </c>
      <c r="B6" s="3" t="s">
        <v>1299</v>
      </c>
      <c r="C6" s="3" t="s">
        <v>481</v>
      </c>
      <c r="D6" t="s">
        <v>107</v>
      </c>
      <c r="E6" s="3" t="s">
        <v>1303</v>
      </c>
      <c r="F6" s="3" t="s">
        <v>1373</v>
      </c>
      <c r="G6" s="3" t="s">
        <v>1398</v>
      </c>
    </row>
    <row r="7" spans="1:11" ht="15">
      <c r="A7" s="57" t="str">
        <f ca="1">HYPERLINK("https://japancatalog.dell.com/peripherals/result/"&amp;INDIRECT("E"&amp;ROW()),"見積へGo")</f>
        <v>見積へGo</v>
      </c>
      <c r="B7" s="3" t="s">
        <v>1299</v>
      </c>
      <c r="C7" s="3" t="s">
        <v>481</v>
      </c>
      <c r="D7" t="s">
        <v>107</v>
      </c>
      <c r="E7" s="3" t="s">
        <v>1304</v>
      </c>
      <c r="F7" s="3" t="s">
        <v>1372</v>
      </c>
      <c r="G7" s="3" t="s">
        <v>1399</v>
      </c>
    </row>
    <row r="8" spans="1:11" ht="15">
      <c r="A8" s="57" t="str">
        <f ca="1">HYPERLINK("https://japancatalog.dell.com/peripherals/result/"&amp;INDIRECT("E"&amp;ROW()),"見積へGo")</f>
        <v>見積へGo</v>
      </c>
      <c r="B8" s="3" t="s">
        <v>1299</v>
      </c>
      <c r="C8" s="3" t="s">
        <v>481</v>
      </c>
      <c r="D8" t="s">
        <v>107</v>
      </c>
      <c r="E8" s="3" t="s">
        <v>1305</v>
      </c>
      <c r="F8" s="3" t="s">
        <v>1373</v>
      </c>
      <c r="G8" s="3" t="s">
        <v>1400</v>
      </c>
    </row>
    <row r="9" spans="1:11" ht="15">
      <c r="A9" s="57" t="str">
        <f ca="1">HYPERLINK("https://japancatalog.dell.com/peripherals/result/"&amp;INDIRECT("E"&amp;ROW()),"見積へGo")</f>
        <v>見積へGo</v>
      </c>
      <c r="B9" s="3" t="s">
        <v>1299</v>
      </c>
      <c r="C9" s="3" t="s">
        <v>481</v>
      </c>
      <c r="D9" t="s">
        <v>107</v>
      </c>
      <c r="E9" s="3" t="s">
        <v>1306</v>
      </c>
      <c r="F9" s="3" t="s">
        <v>1374</v>
      </c>
      <c r="G9" s="3" t="s">
        <v>1401</v>
      </c>
    </row>
    <row r="10" spans="1:11" ht="15">
      <c r="A10" s="57" t="str">
        <f ca="1">HYPERLINK("https://japancatalog.dell.com/peripherals/result/"&amp;INDIRECT("E"&amp;ROW()),"見積へGo")</f>
        <v>見積へGo</v>
      </c>
      <c r="B10" s="3" t="s">
        <v>1299</v>
      </c>
      <c r="C10" s="3" t="s">
        <v>481</v>
      </c>
      <c r="D10" t="s">
        <v>107</v>
      </c>
      <c r="E10" s="3" t="s">
        <v>1307</v>
      </c>
      <c r="F10" s="3" t="s">
        <v>1372</v>
      </c>
      <c r="G10" s="3" t="s">
        <v>1402</v>
      </c>
    </row>
    <row r="11" spans="1:11" ht="15">
      <c r="A11" s="57" t="str">
        <f ca="1">HYPERLINK("https://japancatalog.dell.com/peripherals/result/"&amp;INDIRECT("E"&amp;ROW()),"見積へGo")</f>
        <v>見積へGo</v>
      </c>
      <c r="B11" s="3" t="s">
        <v>1299</v>
      </c>
      <c r="C11" s="3" t="s">
        <v>481</v>
      </c>
      <c r="D11" t="s">
        <v>107</v>
      </c>
      <c r="E11" s="3" t="s">
        <v>1308</v>
      </c>
      <c r="F11" s="3" t="s">
        <v>1373</v>
      </c>
      <c r="G11" s="3" t="s">
        <v>1403</v>
      </c>
    </row>
    <row r="12" spans="1:11" ht="15">
      <c r="A12" s="57" t="str">
        <f ca="1">HYPERLINK("https://japancatalog.dell.com/peripherals/result/"&amp;INDIRECT("E"&amp;ROW()),"見積へGo")</f>
        <v>見積へGo</v>
      </c>
      <c r="B12" s="3" t="s">
        <v>1299</v>
      </c>
      <c r="C12" s="3" t="s">
        <v>481</v>
      </c>
      <c r="D12" t="s">
        <v>107</v>
      </c>
      <c r="E12" s="3" t="s">
        <v>1309</v>
      </c>
      <c r="F12" s="3" t="s">
        <v>1375</v>
      </c>
      <c r="G12" s="3" t="s">
        <v>1404</v>
      </c>
    </row>
    <row r="13" spans="1:11" ht="15">
      <c r="A13" s="57" t="str">
        <f ca="1">HYPERLINK("https://japancatalog.dell.com/peripherals/result/"&amp;INDIRECT("E"&amp;ROW()),"見積へGo")</f>
        <v>見積へGo</v>
      </c>
      <c r="B13" s="3" t="s">
        <v>1299</v>
      </c>
      <c r="C13" s="3" t="s">
        <v>481</v>
      </c>
      <c r="D13" t="s">
        <v>107</v>
      </c>
      <c r="E13" s="3" t="s">
        <v>1310</v>
      </c>
      <c r="F13" s="3" t="s">
        <v>1373</v>
      </c>
      <c r="G13" s="3" t="s">
        <v>1405</v>
      </c>
    </row>
    <row r="14" spans="1:11" ht="15">
      <c r="A14" s="57" t="str">
        <f ca="1">HYPERLINK("https://japancatalog.dell.com/peripherals/result/"&amp;INDIRECT("E"&amp;ROW()),"見積へGo")</f>
        <v>見積へGo</v>
      </c>
      <c r="B14" s="3" t="s">
        <v>1299</v>
      </c>
      <c r="C14" s="3" t="s">
        <v>481</v>
      </c>
      <c r="D14" t="s">
        <v>107</v>
      </c>
      <c r="E14" s="3" t="s">
        <v>1311</v>
      </c>
      <c r="F14" s="3" t="s">
        <v>1372</v>
      </c>
      <c r="G14" s="3" t="s">
        <v>1406</v>
      </c>
    </row>
    <row r="15" spans="1:11" ht="15">
      <c r="A15" s="57" t="str">
        <f ca="1">HYPERLINK("https://japancatalog.dell.com/peripherals/result/"&amp;INDIRECT("E"&amp;ROW()),"見積へGo")</f>
        <v>見積へGo</v>
      </c>
      <c r="B15" s="3" t="s">
        <v>1299</v>
      </c>
      <c r="C15" s="3" t="s">
        <v>481</v>
      </c>
      <c r="D15" t="s">
        <v>107</v>
      </c>
      <c r="E15" s="3" t="s">
        <v>1312</v>
      </c>
      <c r="F15" s="3" t="s">
        <v>1373</v>
      </c>
      <c r="G15" s="3" t="s">
        <v>1407</v>
      </c>
    </row>
    <row r="16" spans="1:11" ht="15">
      <c r="A16" s="57" t="str">
        <f ca="1">HYPERLINK("https://japancatalog.dell.com/peripherals/result/"&amp;INDIRECT("E"&amp;ROW()),"見積へGo")</f>
        <v>見積へGo</v>
      </c>
      <c r="B16" s="3" t="s">
        <v>1299</v>
      </c>
      <c r="C16" s="3" t="s">
        <v>481</v>
      </c>
      <c r="D16" t="s">
        <v>107</v>
      </c>
      <c r="E16" s="3" t="s">
        <v>1313</v>
      </c>
      <c r="F16" s="3" t="s">
        <v>1372</v>
      </c>
      <c r="G16" s="3" t="s">
        <v>1408</v>
      </c>
    </row>
    <row r="17" spans="1:7" ht="15">
      <c r="A17" s="57" t="str">
        <f ca="1">HYPERLINK("https://japancatalog.dell.com/peripherals/result/"&amp;INDIRECT("E"&amp;ROW()),"見積へGo")</f>
        <v>見積へGo</v>
      </c>
      <c r="B17" s="3" t="s">
        <v>1299</v>
      </c>
      <c r="C17" s="3" t="s">
        <v>481</v>
      </c>
      <c r="D17" t="s">
        <v>107</v>
      </c>
      <c r="E17" s="3" t="s">
        <v>1314</v>
      </c>
      <c r="F17" s="3" t="s">
        <v>1374</v>
      </c>
      <c r="G17" s="3" t="s">
        <v>1409</v>
      </c>
    </row>
    <row r="18" spans="1:7" ht="15">
      <c r="A18" s="57" t="str">
        <f ca="1">HYPERLINK("https://japancatalog.dell.com/peripherals/result/"&amp;INDIRECT("E"&amp;ROW()),"見積へGo")</f>
        <v>見積へGo</v>
      </c>
      <c r="B18" s="3" t="s">
        <v>1299</v>
      </c>
      <c r="C18" s="3" t="s">
        <v>481</v>
      </c>
      <c r="D18" t="s">
        <v>107</v>
      </c>
      <c r="E18" s="3" t="s">
        <v>1315</v>
      </c>
      <c r="F18" s="3" t="s">
        <v>1375</v>
      </c>
      <c r="G18" s="3" t="s">
        <v>1410</v>
      </c>
    </row>
    <row r="19" spans="1:7" ht="15">
      <c r="A19" s="57" t="str">
        <f ca="1">HYPERLINK("https://japancatalog.dell.com/peripherals/result/"&amp;INDIRECT("E"&amp;ROW()),"見積へGo")</f>
        <v>見積へGo</v>
      </c>
      <c r="B19" s="3" t="s">
        <v>1299</v>
      </c>
      <c r="C19" s="3" t="s">
        <v>481</v>
      </c>
      <c r="D19" t="s">
        <v>107</v>
      </c>
      <c r="E19" s="3" t="s">
        <v>1316</v>
      </c>
      <c r="F19" s="3" t="s">
        <v>1376</v>
      </c>
      <c r="G19" s="3" t="s">
        <v>1411</v>
      </c>
    </row>
    <row r="20" spans="1:7" ht="15">
      <c r="A20" s="57" t="str">
        <f ca="1">HYPERLINK("https://japancatalog.dell.com/peripherals/result/"&amp;INDIRECT("E"&amp;ROW()),"見積へGo")</f>
        <v>見積へGo</v>
      </c>
      <c r="B20" s="3" t="s">
        <v>1299</v>
      </c>
      <c r="C20" s="3" t="s">
        <v>481</v>
      </c>
      <c r="D20" t="s">
        <v>107</v>
      </c>
      <c r="E20" s="3" t="s">
        <v>1317</v>
      </c>
      <c r="F20" s="3" t="s">
        <v>1377</v>
      </c>
      <c r="G20" s="3" t="s">
        <v>1412</v>
      </c>
    </row>
    <row r="21" spans="1:7" ht="15">
      <c r="A21" s="57" t="str">
        <f ca="1">HYPERLINK("https://japancatalog.dell.com/peripherals/result/"&amp;INDIRECT("E"&amp;ROW()),"見積へGo")</f>
        <v>見積へGo</v>
      </c>
      <c r="B21" s="3" t="s">
        <v>1299</v>
      </c>
      <c r="C21" s="3" t="s">
        <v>481</v>
      </c>
      <c r="D21" t="s">
        <v>107</v>
      </c>
      <c r="E21" s="3" t="s">
        <v>1318</v>
      </c>
      <c r="F21" s="3" t="s">
        <v>1377</v>
      </c>
      <c r="G21" s="3" t="s">
        <v>1413</v>
      </c>
    </row>
    <row r="22" spans="1:7" ht="15">
      <c r="A22" s="57" t="str">
        <f ca="1">HYPERLINK("https://japancatalog.dell.com/peripherals/result/"&amp;INDIRECT("E"&amp;ROW()),"見積へGo")</f>
        <v>見積へGo</v>
      </c>
      <c r="B22" s="3" t="s">
        <v>1299</v>
      </c>
      <c r="C22" s="3" t="s">
        <v>481</v>
      </c>
      <c r="D22" t="s">
        <v>107</v>
      </c>
      <c r="E22" s="3" t="s">
        <v>1319</v>
      </c>
      <c r="F22" s="3" t="s">
        <v>1376</v>
      </c>
      <c r="G22" s="3" t="s">
        <v>1414</v>
      </c>
    </row>
    <row r="23" spans="1:7" ht="15">
      <c r="A23" s="57" t="str">
        <f ca="1">HYPERLINK("https://japancatalog.dell.com/peripherals/result/"&amp;INDIRECT("E"&amp;ROW()),"見積へGo")</f>
        <v>見積へGo</v>
      </c>
      <c r="B23" s="3" t="s">
        <v>1299</v>
      </c>
      <c r="C23" s="3" t="s">
        <v>481</v>
      </c>
      <c r="D23" t="s">
        <v>107</v>
      </c>
      <c r="E23" s="3" t="s">
        <v>1320</v>
      </c>
      <c r="F23" s="3" t="s">
        <v>1378</v>
      </c>
      <c r="G23" s="3" t="s">
        <v>1415</v>
      </c>
    </row>
    <row r="24" spans="1:7" ht="15">
      <c r="A24" s="57" t="str">
        <f ca="1">HYPERLINK("https://japancatalog.dell.com/peripherals/result/"&amp;INDIRECT("E"&amp;ROW()),"見積へGo")</f>
        <v>見積へGo</v>
      </c>
      <c r="B24" s="3" t="s">
        <v>1299</v>
      </c>
      <c r="C24" s="3" t="s">
        <v>481</v>
      </c>
      <c r="D24" t="s">
        <v>107</v>
      </c>
      <c r="E24" s="3" t="s">
        <v>1321</v>
      </c>
      <c r="F24" s="3" t="s">
        <v>1377</v>
      </c>
      <c r="G24" s="3" t="s">
        <v>1416</v>
      </c>
    </row>
    <row r="25" spans="1:7" ht="15">
      <c r="A25" s="57" t="str">
        <f ca="1">HYPERLINK("https://japancatalog.dell.com/peripherals/result/"&amp;INDIRECT("E"&amp;ROW()),"見積へGo")</f>
        <v>見積へGo</v>
      </c>
      <c r="B25" s="3" t="s">
        <v>1299</v>
      </c>
      <c r="C25" s="3" t="s">
        <v>481</v>
      </c>
      <c r="D25" t="s">
        <v>107</v>
      </c>
      <c r="E25" s="3" t="s">
        <v>1322</v>
      </c>
      <c r="F25" s="3" t="s">
        <v>1377</v>
      </c>
      <c r="G25" s="3" t="s">
        <v>1417</v>
      </c>
    </row>
    <row r="26" spans="1:7" ht="15">
      <c r="A26" s="57" t="str">
        <f ca="1">HYPERLINK("https://japancatalog.dell.com/peripherals/result/"&amp;INDIRECT("E"&amp;ROW()),"見積へGo")</f>
        <v>見積へGo</v>
      </c>
      <c r="B26" s="3" t="s">
        <v>104</v>
      </c>
      <c r="C26" s="3" t="s">
        <v>105</v>
      </c>
      <c r="D26" t="s">
        <v>107</v>
      </c>
      <c r="E26" s="3" t="s">
        <v>1323</v>
      </c>
      <c r="F26" s="3" t="s">
        <v>1378</v>
      </c>
      <c r="G26" s="3" t="s">
        <v>1418</v>
      </c>
    </row>
    <row r="27" spans="1:7" ht="15">
      <c r="A27" s="57" t="str">
        <f ca="1">HYPERLINK("https://japancatalog.dell.com/peripherals/result/"&amp;INDIRECT("E"&amp;ROW()),"見積へGo")</f>
        <v>見積へGo</v>
      </c>
      <c r="B27" s="3" t="s">
        <v>104</v>
      </c>
      <c r="C27" s="3" t="s">
        <v>105</v>
      </c>
      <c r="D27" t="s">
        <v>107</v>
      </c>
      <c r="E27" s="3" t="s">
        <v>1324</v>
      </c>
      <c r="F27" s="3" t="s">
        <v>1376</v>
      </c>
      <c r="G27" s="3" t="s">
        <v>1419</v>
      </c>
    </row>
    <row r="28" spans="1:7" ht="15">
      <c r="A28" s="57" t="str">
        <f ca="1">HYPERLINK("https://japancatalog.dell.com/peripherals/result/"&amp;INDIRECT("E"&amp;ROW()),"見積へGo")</f>
        <v>見積へGo</v>
      </c>
      <c r="B28" s="3" t="s">
        <v>104</v>
      </c>
      <c r="C28" s="3" t="s">
        <v>105</v>
      </c>
      <c r="D28" t="s">
        <v>107</v>
      </c>
      <c r="E28" s="3" t="s">
        <v>1325</v>
      </c>
      <c r="F28" s="3" t="s">
        <v>1376</v>
      </c>
      <c r="G28" s="3" t="s">
        <v>1420</v>
      </c>
    </row>
    <row r="29" spans="1:7" ht="15">
      <c r="A29" s="57" t="str">
        <f ca="1">HYPERLINK("https://japancatalog.dell.com/peripherals/result/"&amp;INDIRECT("E"&amp;ROW()),"見積へGo")</f>
        <v>見積へGo</v>
      </c>
      <c r="B29" s="3" t="s">
        <v>104</v>
      </c>
      <c r="C29" s="3" t="s">
        <v>105</v>
      </c>
      <c r="D29" t="s">
        <v>107</v>
      </c>
      <c r="E29" s="3" t="s">
        <v>1326</v>
      </c>
      <c r="F29" s="3" t="s">
        <v>1379</v>
      </c>
      <c r="G29" s="3" t="s">
        <v>1421</v>
      </c>
    </row>
    <row r="30" spans="1:7" ht="15">
      <c r="A30" s="57" t="str">
        <f ca="1">HYPERLINK("https://japancatalog.dell.com/peripherals/result/"&amp;INDIRECT("E"&amp;ROW()),"見積へGo")</f>
        <v>見積へGo</v>
      </c>
      <c r="B30" s="3" t="s">
        <v>104</v>
      </c>
      <c r="C30" s="3" t="s">
        <v>105</v>
      </c>
      <c r="D30" t="s">
        <v>107</v>
      </c>
      <c r="E30" s="3" t="s">
        <v>1327</v>
      </c>
      <c r="F30" s="3" t="s">
        <v>1379</v>
      </c>
      <c r="G30" s="3" t="s">
        <v>1422</v>
      </c>
    </row>
    <row r="31" spans="1:7" ht="15">
      <c r="A31" s="57" t="str">
        <f ca="1">HYPERLINK("https://japancatalog.dell.com/peripherals/result/"&amp;INDIRECT("E"&amp;ROW()),"見積へGo")</f>
        <v>見積へGo</v>
      </c>
      <c r="B31" s="3" t="s">
        <v>104</v>
      </c>
      <c r="C31" s="3" t="s">
        <v>105</v>
      </c>
      <c r="D31" t="s">
        <v>107</v>
      </c>
      <c r="E31" s="3" t="s">
        <v>1328</v>
      </c>
      <c r="F31" s="3" t="s">
        <v>1379</v>
      </c>
      <c r="G31" s="3" t="s">
        <v>1423</v>
      </c>
    </row>
    <row r="32" spans="1:7" ht="15">
      <c r="A32" s="57" t="str">
        <f ca="1">HYPERLINK("https://japancatalog.dell.com/peripherals/result/"&amp;INDIRECT("E"&amp;ROW()),"見積へGo")</f>
        <v>見積へGo</v>
      </c>
      <c r="B32" s="3" t="s">
        <v>104</v>
      </c>
      <c r="C32" s="3" t="s">
        <v>105</v>
      </c>
      <c r="D32" t="s">
        <v>107</v>
      </c>
      <c r="E32" s="3" t="s">
        <v>1329</v>
      </c>
      <c r="F32" s="3" t="s">
        <v>1379</v>
      </c>
      <c r="G32" s="3" t="s">
        <v>1424</v>
      </c>
    </row>
    <row r="33" spans="1:7" ht="15">
      <c r="A33" s="70" t="str">
        <f ca="1">HYPERLINK("https://japancatalog.dell.com/peripherals/result/"&amp;INDIRECT("E"&amp;ROW()),"見積へGo")</f>
        <v>見積へGo</v>
      </c>
      <c r="B33" s="3" t="s">
        <v>104</v>
      </c>
      <c r="C33" s="3" t="s">
        <v>105</v>
      </c>
      <c r="D33" t="s">
        <v>1545</v>
      </c>
      <c r="E33" s="3" t="s">
        <v>1330</v>
      </c>
      <c r="F33" s="3" t="s">
        <v>1380</v>
      </c>
      <c r="G33" s="3" t="s">
        <v>1425</v>
      </c>
    </row>
    <row r="34" spans="1:7" ht="15">
      <c r="A34" s="70" t="str">
        <f ca="1">HYPERLINK("https://japancatalog.dell.com/peripherals/result/"&amp;INDIRECT("E"&amp;ROW()),"見積へGo")</f>
        <v>見積へGo</v>
      </c>
      <c r="B34" s="3" t="s">
        <v>104</v>
      </c>
      <c r="C34" s="3" t="s">
        <v>105</v>
      </c>
      <c r="D34" t="s">
        <v>1545</v>
      </c>
      <c r="E34" s="3" t="s">
        <v>1331</v>
      </c>
      <c r="F34" s="3" t="s">
        <v>1380</v>
      </c>
      <c r="G34" s="3" t="s">
        <v>1426</v>
      </c>
    </row>
    <row r="35" spans="1:7" ht="15">
      <c r="A35" s="70" t="str">
        <f ca="1">HYPERLINK("https://japancatalog.dell.com/peripherals/result/"&amp;INDIRECT("E"&amp;ROW()),"見積へGo")</f>
        <v>見積へGo</v>
      </c>
      <c r="B35" s="3" t="s">
        <v>104</v>
      </c>
      <c r="C35" s="3" t="s">
        <v>105</v>
      </c>
      <c r="D35" t="s">
        <v>1545</v>
      </c>
      <c r="E35" s="3" t="s">
        <v>1332</v>
      </c>
      <c r="F35" s="3" t="s">
        <v>1381</v>
      </c>
      <c r="G35" s="3" t="s">
        <v>1427</v>
      </c>
    </row>
    <row r="36" spans="1:7" ht="15">
      <c r="A36" s="70" t="str">
        <f ca="1">HYPERLINK("https://japancatalog.dell.com/peripherals/result/"&amp;INDIRECT("E"&amp;ROW()),"見積へGo")</f>
        <v>見積へGo</v>
      </c>
      <c r="B36" s="3" t="s">
        <v>104</v>
      </c>
      <c r="C36" s="3" t="s">
        <v>105</v>
      </c>
      <c r="D36" t="s">
        <v>1545</v>
      </c>
      <c r="E36" s="3" t="s">
        <v>1333</v>
      </c>
      <c r="F36" s="3" t="s">
        <v>1381</v>
      </c>
      <c r="G36" s="3" t="s">
        <v>1428</v>
      </c>
    </row>
    <row r="37" spans="1:7" ht="15">
      <c r="A37" s="70" t="str">
        <f ca="1">HYPERLINK("https://japancatalog.dell.com/peripherals/result/"&amp;INDIRECT("E"&amp;ROW()),"見積へGo")</f>
        <v>見積へGo</v>
      </c>
      <c r="B37" s="3" t="s">
        <v>104</v>
      </c>
      <c r="C37" s="3" t="s">
        <v>105</v>
      </c>
      <c r="D37" t="s">
        <v>1537</v>
      </c>
      <c r="E37" s="3" t="s">
        <v>1334</v>
      </c>
      <c r="F37" s="3" t="s">
        <v>1382</v>
      </c>
      <c r="G37" s="3" t="s">
        <v>1429</v>
      </c>
    </row>
    <row r="38" spans="1:7" ht="15">
      <c r="A38" s="70" t="str">
        <f ca="1">HYPERLINK("https://japancatalog.dell.com/peripherals/result/"&amp;INDIRECT("E"&amp;ROW()),"見積へGo")</f>
        <v>見積へGo</v>
      </c>
      <c r="B38" s="3" t="s">
        <v>104</v>
      </c>
      <c r="C38" s="3" t="s">
        <v>105</v>
      </c>
      <c r="D38" t="s">
        <v>1537</v>
      </c>
      <c r="E38" s="3" t="s">
        <v>1335</v>
      </c>
      <c r="F38" s="3" t="s">
        <v>1382</v>
      </c>
      <c r="G38" s="3" t="s">
        <v>1430</v>
      </c>
    </row>
    <row r="39" spans="1:7" ht="15">
      <c r="A39" s="70" t="str">
        <f ca="1">HYPERLINK("https://japancatalog.dell.com/peripherals/result/"&amp;INDIRECT("E"&amp;ROW()),"見積へGo")</f>
        <v>見積へGo</v>
      </c>
      <c r="B39" s="3" t="s">
        <v>104</v>
      </c>
      <c r="C39" s="3" t="s">
        <v>105</v>
      </c>
      <c r="D39" t="s">
        <v>1537</v>
      </c>
      <c r="E39" s="3" t="s">
        <v>1336</v>
      </c>
      <c r="F39" s="3" t="s">
        <v>1382</v>
      </c>
      <c r="G39" s="3" t="s">
        <v>1431</v>
      </c>
    </row>
    <row r="40" spans="1:7" ht="15">
      <c r="A40" s="70" t="str">
        <f ca="1">HYPERLINK("https://japancatalog.dell.com/peripherals/result/"&amp;INDIRECT("E"&amp;ROW()),"見積へGo")</f>
        <v>見積へGo</v>
      </c>
      <c r="B40" s="3" t="s">
        <v>104</v>
      </c>
      <c r="C40" s="3" t="s">
        <v>105</v>
      </c>
      <c r="D40" t="s">
        <v>1537</v>
      </c>
      <c r="E40" s="3" t="s">
        <v>1337</v>
      </c>
      <c r="F40" s="3" t="s">
        <v>1382</v>
      </c>
      <c r="G40" s="3" t="s">
        <v>1432</v>
      </c>
    </row>
    <row r="41" spans="1:7" ht="15">
      <c r="A41" s="70" t="str">
        <f ca="1">HYPERLINK("https://japancatalog.dell.com/peripherals/result/"&amp;INDIRECT("E"&amp;ROW()),"見積へGo")</f>
        <v>見積へGo</v>
      </c>
      <c r="B41" s="3" t="s">
        <v>104</v>
      </c>
      <c r="C41" s="3" t="s">
        <v>105</v>
      </c>
      <c r="D41" t="s">
        <v>1537</v>
      </c>
      <c r="E41" s="3" t="s">
        <v>1338</v>
      </c>
      <c r="F41" s="3" t="s">
        <v>1383</v>
      </c>
      <c r="G41" s="3" t="s">
        <v>1433</v>
      </c>
    </row>
    <row r="42" spans="1:7" ht="15">
      <c r="A42" s="70" t="str">
        <f ca="1">HYPERLINK("https://japancatalog.dell.com/peripherals/result/"&amp;INDIRECT("E"&amp;ROW()),"見積へGo")</f>
        <v>見積へGo</v>
      </c>
      <c r="B42" s="3" t="s">
        <v>104</v>
      </c>
      <c r="C42" s="3" t="s">
        <v>105</v>
      </c>
      <c r="D42" t="s">
        <v>1537</v>
      </c>
      <c r="E42" s="3" t="s">
        <v>1339</v>
      </c>
      <c r="F42" s="3" t="s">
        <v>1383</v>
      </c>
      <c r="G42" s="3" t="s">
        <v>1434</v>
      </c>
    </row>
    <row r="43" spans="1:7" ht="15">
      <c r="A43" s="70" t="str">
        <f ca="1">HYPERLINK("https://japancatalog.dell.com/peripherals/result/"&amp;INDIRECT("E"&amp;ROW()),"見積へGo")</f>
        <v>見積へGo</v>
      </c>
      <c r="B43" s="3" t="s">
        <v>104</v>
      </c>
      <c r="C43" s="3" t="s">
        <v>105</v>
      </c>
      <c r="D43" t="s">
        <v>1537</v>
      </c>
      <c r="E43" s="3" t="s">
        <v>1340</v>
      </c>
      <c r="F43" s="3" t="s">
        <v>1383</v>
      </c>
      <c r="G43" s="3" t="s">
        <v>1435</v>
      </c>
    </row>
    <row r="44" spans="1:7" ht="15">
      <c r="A44" s="70" t="str">
        <f ca="1">HYPERLINK("https://japancatalog.dell.com/peripherals/result/"&amp;INDIRECT("E"&amp;ROW()),"見積へGo")</f>
        <v>見積へGo</v>
      </c>
      <c r="B44" s="3" t="s">
        <v>104</v>
      </c>
      <c r="C44" s="3" t="s">
        <v>105</v>
      </c>
      <c r="D44" t="s">
        <v>1537</v>
      </c>
      <c r="E44" s="3" t="s">
        <v>1341</v>
      </c>
      <c r="F44" s="3" t="s">
        <v>1383</v>
      </c>
      <c r="G44" s="3" t="s">
        <v>1436</v>
      </c>
    </row>
    <row r="45" spans="1:7" ht="15">
      <c r="A45" s="70" t="str">
        <f ca="1">HYPERLINK("https://japancatalog.dell.com/peripherals/result/"&amp;INDIRECT("E"&amp;ROW()),"見積へGo")</f>
        <v>見積へGo</v>
      </c>
      <c r="B45" s="3" t="s">
        <v>104</v>
      </c>
      <c r="C45" s="3" t="s">
        <v>105</v>
      </c>
      <c r="D45" t="s">
        <v>1537</v>
      </c>
      <c r="E45" s="3" t="s">
        <v>1342</v>
      </c>
      <c r="F45" s="3" t="s">
        <v>1384</v>
      </c>
      <c r="G45" s="3" t="s">
        <v>1437</v>
      </c>
    </row>
    <row r="46" spans="1:7" ht="15">
      <c r="A46" s="70" t="str">
        <f ca="1">HYPERLINK("https://japancatalog.dell.com/peripherals/result/"&amp;INDIRECT("E"&amp;ROW()),"見積へGo")</f>
        <v>見積へGo</v>
      </c>
      <c r="B46" s="3" t="s">
        <v>104</v>
      </c>
      <c r="C46" s="3" t="s">
        <v>105</v>
      </c>
      <c r="D46" t="s">
        <v>1537</v>
      </c>
      <c r="E46" s="3" t="s">
        <v>1343</v>
      </c>
      <c r="F46" s="3" t="s">
        <v>1384</v>
      </c>
      <c r="G46" s="3" t="s">
        <v>1438</v>
      </c>
    </row>
    <row r="47" spans="1:7" ht="15">
      <c r="A47" s="57" t="str">
        <f ca="1">HYPERLINK("https://japancatalog.dell.com/peripherals/result/"&amp;INDIRECT("E"&amp;ROW()),"見積へGo")</f>
        <v>見積へGo</v>
      </c>
      <c r="B47" s="3" t="s">
        <v>104</v>
      </c>
      <c r="C47" s="3" t="s">
        <v>105</v>
      </c>
      <c r="D47" t="s">
        <v>1537</v>
      </c>
      <c r="E47" s="3" t="s">
        <v>1344</v>
      </c>
      <c r="F47" s="3" t="s">
        <v>1384</v>
      </c>
      <c r="G47" s="3" t="s">
        <v>1439</v>
      </c>
    </row>
    <row r="48" spans="1:7" ht="15">
      <c r="A48" s="57" t="str">
        <f ca="1">HYPERLINK("https://japancatalog.dell.com/peripherals/result/"&amp;INDIRECT("E"&amp;ROW()),"見積へGo")</f>
        <v>見積へGo</v>
      </c>
      <c r="B48" s="3" t="s">
        <v>104</v>
      </c>
      <c r="C48" s="3" t="s">
        <v>105</v>
      </c>
      <c r="D48" t="s">
        <v>1537</v>
      </c>
      <c r="E48" s="3" t="s">
        <v>1345</v>
      </c>
      <c r="F48" s="3" t="s">
        <v>1384</v>
      </c>
      <c r="G48" s="3" t="s">
        <v>1440</v>
      </c>
    </row>
    <row r="49" spans="1:7" ht="15">
      <c r="A49" s="57" t="str">
        <f ca="1">HYPERLINK("https://japancatalog.dell.com/peripherals/result/"&amp;INDIRECT("E"&amp;ROW()),"見積へGo")</f>
        <v>見積へGo</v>
      </c>
      <c r="B49" s="3" t="s">
        <v>104</v>
      </c>
      <c r="C49" s="3" t="s">
        <v>105</v>
      </c>
      <c r="D49" t="s">
        <v>1537</v>
      </c>
      <c r="E49" s="3" t="s">
        <v>1346</v>
      </c>
      <c r="F49" s="3" t="s">
        <v>1384</v>
      </c>
      <c r="G49" s="3" t="s">
        <v>1441</v>
      </c>
    </row>
    <row r="50" spans="1:7" ht="15">
      <c r="A50" s="57" t="str">
        <f ca="1">HYPERLINK("https://japancatalog.dell.com/peripherals/result/"&amp;INDIRECT("E"&amp;ROW()),"見積へGo")</f>
        <v>見積へGo</v>
      </c>
      <c r="B50" s="3" t="s">
        <v>104</v>
      </c>
      <c r="C50" s="3" t="s">
        <v>105</v>
      </c>
      <c r="D50" t="s">
        <v>1537</v>
      </c>
      <c r="E50" s="3" t="s">
        <v>1347</v>
      </c>
      <c r="F50" s="3" t="s">
        <v>1384</v>
      </c>
      <c r="G50" s="3" t="s">
        <v>1442</v>
      </c>
    </row>
    <row r="51" spans="1:7" ht="15">
      <c r="A51" s="70" t="str">
        <f ca="1">HYPERLINK("https://japancatalog.dell.com/peripherals/result/"&amp;INDIRECT("E"&amp;ROW()),"見積へGo")</f>
        <v>見積へGo</v>
      </c>
      <c r="B51" s="3" t="s">
        <v>104</v>
      </c>
      <c r="C51" s="3" t="s">
        <v>105</v>
      </c>
      <c r="D51" t="s">
        <v>1542</v>
      </c>
      <c r="E51" s="3" t="s">
        <v>1544</v>
      </c>
      <c r="F51" s="3" t="s">
        <v>1380</v>
      </c>
      <c r="G51" s="3" t="s">
        <v>1543</v>
      </c>
    </row>
    <row r="52" spans="1:7" ht="15">
      <c r="A52" s="70" t="str">
        <f ca="1">HYPERLINK("https://japancatalog.dell.com/peripherals/result/"&amp;INDIRECT("E"&amp;ROW()),"見積へGo")</f>
        <v>見積へGo</v>
      </c>
      <c r="B52" s="3" t="s">
        <v>104</v>
      </c>
      <c r="C52" s="3" t="s">
        <v>105</v>
      </c>
      <c r="D52" t="s">
        <v>1542</v>
      </c>
      <c r="E52" s="3" t="s">
        <v>1541</v>
      </c>
      <c r="F52" s="3" t="s">
        <v>1380</v>
      </c>
      <c r="G52" s="3" t="s">
        <v>1540</v>
      </c>
    </row>
    <row r="53" spans="1:7" ht="15">
      <c r="A53" s="70" t="str">
        <f ca="1">HYPERLINK("https://japancatalog.dell.com/peripherals/result/"&amp;INDIRECT("E"&amp;ROW()),"見積へGo")</f>
        <v>見積へGo</v>
      </c>
      <c r="B53" s="3" t="s">
        <v>104</v>
      </c>
      <c r="C53" s="3" t="s">
        <v>105</v>
      </c>
      <c r="D53" t="s">
        <v>1537</v>
      </c>
      <c r="E53" s="3" t="s">
        <v>1348</v>
      </c>
      <c r="F53" s="3" t="s">
        <v>1385</v>
      </c>
      <c r="G53" s="3" t="s">
        <v>1539</v>
      </c>
    </row>
    <row r="54" spans="1:7" ht="15">
      <c r="A54" s="70" t="str">
        <f ca="1">HYPERLINK("https://japancatalog.dell.com/peripherals/result/"&amp;INDIRECT("E"&amp;ROW()),"見積へGo")</f>
        <v>見積へGo</v>
      </c>
      <c r="B54" s="3" t="s">
        <v>104</v>
      </c>
      <c r="C54" s="3" t="s">
        <v>105</v>
      </c>
      <c r="D54" t="s">
        <v>1537</v>
      </c>
      <c r="E54" s="3" t="s">
        <v>1349</v>
      </c>
      <c r="F54" s="3" t="s">
        <v>1385</v>
      </c>
      <c r="G54" s="3" t="s">
        <v>1443</v>
      </c>
    </row>
    <row r="55" spans="1:7" ht="15">
      <c r="A55" s="57" t="str">
        <f ca="1">HYPERLINK("https://japancatalog.dell.com/peripherals/result/"&amp;INDIRECT("E"&amp;ROW()),"見積へGo")</f>
        <v>見積へGo</v>
      </c>
      <c r="B55" s="3" t="s">
        <v>104</v>
      </c>
      <c r="C55" s="3" t="s">
        <v>105</v>
      </c>
      <c r="D55" t="s">
        <v>1537</v>
      </c>
      <c r="E55" s="3" t="s">
        <v>1350</v>
      </c>
      <c r="F55" s="3" t="s">
        <v>1385</v>
      </c>
      <c r="G55" s="3" t="s">
        <v>1444</v>
      </c>
    </row>
    <row r="56" spans="1:7" ht="15">
      <c r="A56" s="70" t="str">
        <f ca="1">HYPERLINK("https://japancatalog.dell.com/peripherals/result/"&amp;INDIRECT("E"&amp;ROW()),"見積へGo")</f>
        <v>見積へGo</v>
      </c>
      <c r="B56" s="3" t="s">
        <v>104</v>
      </c>
      <c r="C56" s="3" t="s">
        <v>105</v>
      </c>
      <c r="D56" t="s">
        <v>1537</v>
      </c>
      <c r="E56" s="3" t="s">
        <v>1351</v>
      </c>
      <c r="F56" s="3" t="s">
        <v>1385</v>
      </c>
      <c r="G56" s="3" t="s">
        <v>1538</v>
      </c>
    </row>
    <row r="57" spans="1:7" ht="15">
      <c r="A57" s="70" t="str">
        <f ca="1">HYPERLINK("https://japancatalog.dell.com/peripherals/result/"&amp;INDIRECT("E"&amp;ROW()),"見積へGo")</f>
        <v>見積へGo</v>
      </c>
      <c r="B57" s="3" t="s">
        <v>104</v>
      </c>
      <c r="C57" s="3" t="s">
        <v>105</v>
      </c>
      <c r="D57" t="s">
        <v>1537</v>
      </c>
      <c r="E57" s="3" t="s">
        <v>1352</v>
      </c>
      <c r="F57" s="3" t="s">
        <v>1385</v>
      </c>
      <c r="G57" s="3" t="s">
        <v>1445</v>
      </c>
    </row>
    <row r="58" spans="1:7" ht="15">
      <c r="A58" s="57" t="str">
        <f ca="1">HYPERLINK("https://japancatalog.dell.com/peripherals/result/"&amp;INDIRECT("E"&amp;ROW()),"見積へGo")</f>
        <v>見積へGo</v>
      </c>
      <c r="B58" s="3" t="s">
        <v>104</v>
      </c>
      <c r="C58" s="3" t="s">
        <v>105</v>
      </c>
      <c r="D58" t="s">
        <v>1537</v>
      </c>
      <c r="E58" s="3" t="s">
        <v>1353</v>
      </c>
      <c r="F58" s="3" t="s">
        <v>1385</v>
      </c>
      <c r="G58" s="3" t="s">
        <v>1446</v>
      </c>
    </row>
    <row r="59" spans="1:7" ht="15">
      <c r="A59" s="57" t="str">
        <f ca="1">HYPERLINK("https://japancatalog.dell.com/peripherals/result/"&amp;INDIRECT("E"&amp;ROW()),"見積へGo")</f>
        <v>見積へGo</v>
      </c>
      <c r="B59" s="3" t="s">
        <v>104</v>
      </c>
      <c r="C59" s="3" t="s">
        <v>105</v>
      </c>
      <c r="D59" t="s">
        <v>107</v>
      </c>
      <c r="E59" s="3" t="s">
        <v>1354</v>
      </c>
      <c r="F59" s="3" t="s">
        <v>1386</v>
      </c>
      <c r="G59" s="3" t="s">
        <v>1447</v>
      </c>
    </row>
    <row r="60" spans="1:7" ht="15">
      <c r="A60" s="57" t="str">
        <f ca="1">HYPERLINK("https://japancatalog.dell.com/peripherals/result/"&amp;INDIRECT("E"&amp;ROW()),"見積へGo")</f>
        <v>見積へGo</v>
      </c>
      <c r="B60" s="3" t="s">
        <v>104</v>
      </c>
      <c r="C60" s="3" t="s">
        <v>105</v>
      </c>
      <c r="D60" t="s">
        <v>107</v>
      </c>
      <c r="E60" s="3" t="s">
        <v>1355</v>
      </c>
      <c r="F60" s="3" t="s">
        <v>1386</v>
      </c>
      <c r="G60" s="3" t="s">
        <v>1448</v>
      </c>
    </row>
    <row r="61" spans="1:7" ht="15">
      <c r="A61" s="57" t="str">
        <f ca="1">HYPERLINK("https://japancatalog.dell.com/peripherals/result/"&amp;INDIRECT("E"&amp;ROW()),"見積へGo")</f>
        <v>見積へGo</v>
      </c>
      <c r="B61" s="3" t="s">
        <v>104</v>
      </c>
      <c r="C61" s="3" t="s">
        <v>105</v>
      </c>
      <c r="D61" t="s">
        <v>107</v>
      </c>
      <c r="E61" s="3" t="s">
        <v>1356</v>
      </c>
      <c r="F61" s="3" t="s">
        <v>1387</v>
      </c>
      <c r="G61" s="3" t="s">
        <v>1449</v>
      </c>
    </row>
    <row r="62" spans="1:7" ht="15">
      <c r="A62" s="57" t="str">
        <f ca="1">HYPERLINK("https://japancatalog.dell.com/peripherals/result/"&amp;INDIRECT("E"&amp;ROW()),"見積へGo")</f>
        <v>見積へGo</v>
      </c>
      <c r="B62" s="3" t="s">
        <v>480</v>
      </c>
      <c r="C62" s="3" t="s">
        <v>105</v>
      </c>
      <c r="D62" t="s">
        <v>107</v>
      </c>
      <c r="E62" s="3" t="s">
        <v>1357</v>
      </c>
      <c r="F62" s="3" t="s">
        <v>1387</v>
      </c>
      <c r="G62" s="3" t="s">
        <v>1450</v>
      </c>
    </row>
    <row r="63" spans="1:7" ht="15">
      <c r="A63" s="57" t="str">
        <f ca="1">HYPERLINK("https://japancatalog.dell.com/peripherals/result/"&amp;INDIRECT("E"&amp;ROW()),"見積へGo")</f>
        <v>見積へGo</v>
      </c>
      <c r="B63" s="3" t="s">
        <v>1299</v>
      </c>
      <c r="C63" s="3" t="s">
        <v>105</v>
      </c>
      <c r="D63" t="s">
        <v>107</v>
      </c>
      <c r="E63" s="3" t="s">
        <v>1358</v>
      </c>
      <c r="F63" s="3" t="s">
        <v>1388</v>
      </c>
      <c r="G63" s="3" t="s">
        <v>1451</v>
      </c>
    </row>
    <row r="64" spans="1:7" ht="15">
      <c r="A64" s="57" t="str">
        <f ca="1">HYPERLINK("https://japancatalog.dell.com/peripherals/result/"&amp;INDIRECT("E"&amp;ROW()),"見積へGo")</f>
        <v>見積へGo</v>
      </c>
      <c r="B64" s="3" t="s">
        <v>104</v>
      </c>
      <c r="C64" s="3" t="s">
        <v>105</v>
      </c>
      <c r="D64" t="s">
        <v>107</v>
      </c>
      <c r="E64" s="3" t="s">
        <v>1359</v>
      </c>
      <c r="F64" s="3" t="s">
        <v>1388</v>
      </c>
      <c r="G64" s="3" t="s">
        <v>1452</v>
      </c>
    </row>
    <row r="65" spans="1:7" ht="15">
      <c r="A65" s="57" t="str">
        <f ca="1">HYPERLINK("https://japancatalog.dell.com/peripherals/result/"&amp;INDIRECT("E"&amp;ROW()),"見積へGo")</f>
        <v>見積へGo</v>
      </c>
      <c r="B65" s="3" t="s">
        <v>104</v>
      </c>
      <c r="C65" s="3" t="s">
        <v>105</v>
      </c>
      <c r="D65" t="s">
        <v>107</v>
      </c>
      <c r="E65" s="3" t="s">
        <v>1360</v>
      </c>
      <c r="F65" s="3" t="s">
        <v>1389</v>
      </c>
      <c r="G65" s="3" t="s">
        <v>1453</v>
      </c>
    </row>
    <row r="66" spans="1:7" ht="15">
      <c r="A66" s="57" t="str">
        <f ca="1">HYPERLINK("https://japancatalog.dell.com/peripherals/result/"&amp;INDIRECT("E"&amp;ROW()),"見積へGo")</f>
        <v>見積へGo</v>
      </c>
      <c r="B66" s="3" t="s">
        <v>480</v>
      </c>
      <c r="C66" s="3" t="s">
        <v>105</v>
      </c>
      <c r="D66" t="s">
        <v>107</v>
      </c>
      <c r="E66" s="3" t="s">
        <v>1361</v>
      </c>
      <c r="F66" s="3" t="s">
        <v>1389</v>
      </c>
      <c r="G66" s="3" t="s">
        <v>1454</v>
      </c>
    </row>
    <row r="67" spans="1:7" ht="15">
      <c r="A67" s="57" t="str">
        <f ca="1">HYPERLINK("https://japancatalog.dell.com/peripherals/result/"&amp;INDIRECT("E"&amp;ROW()),"見積へGo")</f>
        <v>見積へGo</v>
      </c>
      <c r="B67" s="3" t="s">
        <v>104</v>
      </c>
      <c r="C67" s="3" t="s">
        <v>105</v>
      </c>
      <c r="D67" t="s">
        <v>107</v>
      </c>
      <c r="E67" s="3" t="s">
        <v>1362</v>
      </c>
      <c r="F67" s="3" t="s">
        <v>1390</v>
      </c>
      <c r="G67" s="3" t="s">
        <v>1455</v>
      </c>
    </row>
    <row r="68" spans="1:7" ht="15">
      <c r="A68" s="57" t="str">
        <f ca="1">HYPERLINK("https://japancatalog.dell.com/peripherals/result/"&amp;INDIRECT("E"&amp;ROW()),"見積へGo")</f>
        <v>見積へGo</v>
      </c>
      <c r="B68" s="3" t="s">
        <v>1299</v>
      </c>
      <c r="C68" s="3" t="s">
        <v>105</v>
      </c>
      <c r="D68" t="s">
        <v>107</v>
      </c>
      <c r="E68" s="3" t="s">
        <v>1363</v>
      </c>
      <c r="F68" s="3" t="s">
        <v>1390</v>
      </c>
      <c r="G68" s="3" t="s">
        <v>1456</v>
      </c>
    </row>
    <row r="69" spans="1:7" ht="15">
      <c r="A69" s="57" t="str">
        <f ca="1">HYPERLINK("https://japancatalog.dell.com/peripherals/result/"&amp;INDIRECT("E"&amp;ROW()),"見積へGo")</f>
        <v>見積へGo</v>
      </c>
      <c r="B69" s="3" t="s">
        <v>104</v>
      </c>
      <c r="C69" s="3" t="s">
        <v>105</v>
      </c>
      <c r="D69" t="s">
        <v>107</v>
      </c>
      <c r="E69" s="3" t="s">
        <v>1364</v>
      </c>
      <c r="F69" s="3" t="s">
        <v>1391</v>
      </c>
      <c r="G69" s="3" t="s">
        <v>1457</v>
      </c>
    </row>
    <row r="70" spans="1:7" ht="15">
      <c r="A70" s="57" t="str">
        <f ca="1">HYPERLINK("https://japancatalog.dell.com/peripherals/result/"&amp;INDIRECT("E"&amp;ROW()),"見積へGo")</f>
        <v>見積へGo</v>
      </c>
      <c r="B70" s="3" t="s">
        <v>480</v>
      </c>
      <c r="C70" s="3" t="s">
        <v>105</v>
      </c>
      <c r="D70" t="s">
        <v>107</v>
      </c>
      <c r="E70" s="3" t="s">
        <v>1365</v>
      </c>
      <c r="F70" s="3" t="s">
        <v>1391</v>
      </c>
      <c r="G70" s="3" t="s">
        <v>1458</v>
      </c>
    </row>
    <row r="71" spans="1:7" ht="15">
      <c r="A71" s="57" t="str">
        <f ca="1">HYPERLINK("https://japancatalog.dell.com/peripherals/result/"&amp;INDIRECT("E"&amp;ROW()),"見積へGo")</f>
        <v>見積へGo</v>
      </c>
      <c r="B71" s="3" t="s">
        <v>104</v>
      </c>
      <c r="C71" s="3" t="s">
        <v>105</v>
      </c>
      <c r="D71" t="s">
        <v>107</v>
      </c>
      <c r="E71" s="3" t="s">
        <v>1366</v>
      </c>
      <c r="F71" s="3" t="s">
        <v>1392</v>
      </c>
      <c r="G71" s="3" t="s">
        <v>1459</v>
      </c>
    </row>
    <row r="72" spans="1:7" ht="15">
      <c r="A72" s="57" t="str">
        <f ca="1">HYPERLINK("https://japancatalog.dell.com/peripherals/result/"&amp;INDIRECT("E"&amp;ROW()),"見積へGo")</f>
        <v>見積へGo</v>
      </c>
      <c r="B72" s="3" t="s">
        <v>104</v>
      </c>
      <c r="C72" s="3" t="s">
        <v>105</v>
      </c>
      <c r="D72" t="s">
        <v>107</v>
      </c>
      <c r="E72" s="3" t="s">
        <v>1367</v>
      </c>
      <c r="F72" s="3" t="s">
        <v>1392</v>
      </c>
      <c r="G72" s="3" t="s">
        <v>1460</v>
      </c>
    </row>
    <row r="73" spans="1:7" ht="15">
      <c r="A73" s="57" t="str">
        <f ca="1">HYPERLINK("https://japancatalog.dell.com/peripherals/result/"&amp;INDIRECT("E"&amp;ROW()),"見積へGo")</f>
        <v>見積へGo</v>
      </c>
      <c r="B73" s="3" t="s">
        <v>1299</v>
      </c>
      <c r="C73" s="3" t="s">
        <v>105</v>
      </c>
      <c r="D73" t="s">
        <v>107</v>
      </c>
      <c r="E73" s="3" t="s">
        <v>1368</v>
      </c>
      <c r="F73" s="3" t="s">
        <v>1393</v>
      </c>
      <c r="G73" s="3" t="s">
        <v>1461</v>
      </c>
    </row>
    <row r="74" spans="1:7" ht="15">
      <c r="A74" s="57" t="str">
        <f ca="1">HYPERLINK("https://japancatalog.dell.com/peripherals/result/"&amp;INDIRECT("E"&amp;ROW()),"見積へGo")</f>
        <v>見積へGo</v>
      </c>
      <c r="B74" s="3" t="s">
        <v>480</v>
      </c>
      <c r="C74" s="3" t="s">
        <v>105</v>
      </c>
      <c r="D74" t="s">
        <v>107</v>
      </c>
      <c r="E74" s="3" t="s">
        <v>1369</v>
      </c>
      <c r="F74" s="3" t="s">
        <v>1393</v>
      </c>
      <c r="G74" s="3" t="s">
        <v>1462</v>
      </c>
    </row>
    <row r="75" spans="1:7" ht="15">
      <c r="A75" s="57" t="str">
        <f ca="1">HYPERLINK("https://japancatalog.dell.com/peripherals/result/"&amp;INDIRECT("E"&amp;ROW()),"見積へGo")</f>
        <v>見積へGo</v>
      </c>
      <c r="B75" s="3" t="s">
        <v>104</v>
      </c>
      <c r="C75" s="3" t="s">
        <v>105</v>
      </c>
      <c r="D75" t="s">
        <v>107</v>
      </c>
      <c r="E75" s="3" t="s">
        <v>1370</v>
      </c>
      <c r="F75" s="3" t="s">
        <v>1394</v>
      </c>
      <c r="G75" s="3" t="s">
        <v>1463</v>
      </c>
    </row>
    <row r="76" spans="1:7" ht="15">
      <c r="A76" s="57" t="str">
        <f ca="1">HYPERLINK("https://japancatalog.dell.com/peripherals/result/"&amp;INDIRECT("E"&amp;ROW()),"見積へGo")</f>
        <v>見積へGo</v>
      </c>
      <c r="B76" s="3" t="s">
        <v>104</v>
      </c>
      <c r="C76" s="3" t="s">
        <v>105</v>
      </c>
      <c r="D76" t="s">
        <v>107</v>
      </c>
      <c r="E76" s="3" t="s">
        <v>1371</v>
      </c>
      <c r="F76" s="3" t="s">
        <v>1394</v>
      </c>
      <c r="G76" s="3" t="s">
        <v>1464</v>
      </c>
    </row>
  </sheetData>
  <protectedRanges>
    <protectedRange sqref="G35" name="InputRange_3"/>
  </protectedRanges>
  <autoFilter ref="B2:I52" xr:uid="{00000000-0009-0000-0000-000007000000}"/>
  <phoneticPr fontId="1"/>
  <hyperlinks>
    <hyperlink ref="K1" r:id="rId1" xr:uid="{04E5964E-E953-473C-ACF1-53E2342972E9}"/>
    <hyperlink ref="A1" location="目次!A1" display="目次に戻る" xr:uid="{EC3DC60D-5146-4F41-A2FE-51248DB4667E}"/>
  </hyperlinks>
  <pageMargins left="0.7" right="0.7" top="0.75" bottom="0.75" header="0.3" footer="0.3"/>
  <pageSetup paperSize="9" orientation="portrait" r:id="rId2"/>
  <headerFooter>
    <oddHeader>&amp;L&amp;"Calibri"&amp;10&amp;K737373Dell Customer Communication -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16FADCD9F66408E0AA08CE4FB9FB9" ma:contentTypeVersion="6" ma:contentTypeDescription="Create a new document." ma:contentTypeScope="" ma:versionID="17f14a9de86a51bef1a8169c0e0a37df">
  <xsd:schema xmlns:xsd="http://www.w3.org/2001/XMLSchema" xmlns:xs="http://www.w3.org/2001/XMLSchema" xmlns:p="http://schemas.microsoft.com/office/2006/metadata/properties" xmlns:ns2="556298d3-01b7-4b95-9f0a-999d7f58513b" targetNamespace="http://schemas.microsoft.com/office/2006/metadata/properties" ma:root="true" ma:fieldsID="4f47f31e37d5517046a592d622074cc6" ns2:_="">
    <xsd:import namespace="556298d3-01b7-4b95-9f0a-999d7f5851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298d3-01b7-4b95-9f0a-999d7f5851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EE3046-1C74-4EE8-BDA1-A6575366B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298d3-01b7-4b95-9f0a-999d7f5851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14AF5B-197F-4EC9-950A-DC3F933E1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1F5A9-0CDD-4114-ABC6-3C3378EDE907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556298d3-01b7-4b95-9f0a-999d7f58513b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目次</vt:lpstr>
      <vt:lpstr>デスクトップ</vt:lpstr>
      <vt:lpstr>ノート</vt:lpstr>
      <vt:lpstr>ワークステーション</vt:lpstr>
      <vt:lpstr>モニタ</vt:lpstr>
      <vt:lpstr>周辺機器</vt:lpstr>
      <vt:lpstr>サーバー</vt:lpstr>
      <vt:lpstr>拡張保守サービス(在庫モデル用)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Kubota, Konomi - Dell Team</dc:creator>
  <cp:keywords/>
  <dc:description/>
  <cp:lastModifiedBy>Kubota, Konomi - Dell Team</cp:lastModifiedBy>
  <cp:revision/>
  <dcterms:created xsi:type="dcterms:W3CDTF">2018-06-28T08:26:39Z</dcterms:created>
  <dcterms:modified xsi:type="dcterms:W3CDTF">2024-12-16T01:36:56Z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f17c0-b23c-493d-99ab-b037779ecd33_Enabled">
    <vt:lpwstr>True</vt:lpwstr>
  </property>
  <property fmtid="{D5CDD505-2E9C-101B-9397-08002B2CF9AE}" pid="3" name="MSIP_Label_a17f17c0-b23c-493d-99ab-b037779ecd33_SiteId">
    <vt:lpwstr>945c199a-83a2-4e80-9f8c-5a91be5752dd</vt:lpwstr>
  </property>
  <property fmtid="{D5CDD505-2E9C-101B-9397-08002B2CF9AE}" pid="4" name="MSIP_Label_a17f17c0-b23c-493d-99ab-b037779ecd33_Owner">
    <vt:lpwstr>Konomi_Kubota@Dellteam.com</vt:lpwstr>
  </property>
  <property fmtid="{D5CDD505-2E9C-101B-9397-08002B2CF9AE}" pid="5" name="MSIP_Label_a17f17c0-b23c-493d-99ab-b037779ecd33_SetDate">
    <vt:lpwstr>2019-06-12T02:57:49.7677365Z</vt:lpwstr>
  </property>
  <property fmtid="{D5CDD505-2E9C-101B-9397-08002B2CF9AE}" pid="6" name="MSIP_Label_a17f17c0-b23c-493d-99ab-b037779ecd33_Name">
    <vt:lpwstr>Customer Communication</vt:lpwstr>
  </property>
  <property fmtid="{D5CDD505-2E9C-101B-9397-08002B2CF9AE}" pid="7" name="MSIP_Label_a17f17c0-b23c-493d-99ab-b037779ecd33_Application">
    <vt:lpwstr>Microsoft Azure Information Protection</vt:lpwstr>
  </property>
  <property fmtid="{D5CDD505-2E9C-101B-9397-08002B2CF9AE}" pid="8" name="MSIP_Label_a17f17c0-b23c-493d-99ab-b037779ecd33_Extended_MSFT_Method">
    <vt:lpwstr>Manual</vt:lpwstr>
  </property>
  <property fmtid="{D5CDD505-2E9C-101B-9397-08002B2CF9AE}" pid="9" name="aiplabel">
    <vt:lpwstr>Customer Communication</vt:lpwstr>
  </property>
  <property fmtid="{D5CDD505-2E9C-101B-9397-08002B2CF9AE}" pid="10" name="ContentTypeId">
    <vt:lpwstr>0x01010008C16FADCD9F66408E0AA08CE4FB9FB9</vt:lpwstr>
  </property>
  <property fmtid="{D5CDD505-2E9C-101B-9397-08002B2CF9AE}" pid="11" name="Order">
    <vt:r8>188200</vt:r8>
  </property>
</Properties>
</file>